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enov\OneDrive\Pictures\DATA SID\"/>
    </mc:Choice>
  </mc:AlternateContent>
  <xr:revisionPtr revIDLastSave="0" documentId="13_ncr:1_{EBABE485-BD93-4E77-BBD8-DCAD43A8E637}" xr6:coauthVersionLast="47" xr6:coauthVersionMax="47" xr10:uidLastSave="{00000000-0000-0000-0000-000000000000}"/>
  <bookViews>
    <workbookView xWindow="-110" yWindow="-110" windowWidth="19420" windowHeight="10300" firstSheet="31" activeTab="32" xr2:uid="{455312D2-F4DB-4B9F-A15B-7754A83F37FB}"/>
  </bookViews>
  <sheets>
    <sheet name="PAGU" sheetId="41" r:id="rId1"/>
    <sheet name="APBDES5" sheetId="25" r:id="rId2"/>
    <sheet name="REKAP BIDANG 1" sheetId="59" r:id="rId3"/>
    <sheet name="2023" sheetId="27" r:id="rId4"/>
    <sheet name="2024" sheetId="28" r:id="rId5"/>
    <sheet name="2025" sheetId="29" r:id="rId6"/>
    <sheet name="2026" sheetId="30" r:id="rId7"/>
    <sheet name="2027" sheetId="31" r:id="rId8"/>
    <sheet name="2028" sheetId="32" r:id="rId9"/>
    <sheet name="2029" sheetId="33" r:id="rId10"/>
    <sheet name="2030" sheetId="34" r:id="rId11"/>
    <sheet name="Rekap Bidang 2" sheetId="60" r:id="rId12"/>
    <sheet name="2023_2" sheetId="44" r:id="rId13"/>
    <sheet name="2024_2" sheetId="51" r:id="rId14"/>
    <sheet name="2025_2" sheetId="50" r:id="rId15"/>
    <sheet name="2026_2" sheetId="52" r:id="rId16"/>
    <sheet name="2027-2" sheetId="53" r:id="rId17"/>
    <sheet name="2028_2" sheetId="54" r:id="rId18"/>
    <sheet name="2029_2" sheetId="55" r:id="rId19"/>
    <sheet name="2030_2" sheetId="56" r:id="rId20"/>
    <sheet name="2023_3" sheetId="36" r:id="rId21"/>
    <sheet name="2024_3" sheetId="57" r:id="rId22"/>
    <sheet name="Berita ACARA Musdes" sheetId="40" r:id="rId23"/>
    <sheet name="Rekap Bidang 3" sheetId="66" r:id="rId24"/>
    <sheet name="2025_3" sheetId="58" r:id="rId25"/>
    <sheet name="2026_3" sheetId="61" r:id="rId26"/>
    <sheet name="2027_3 " sheetId="67" r:id="rId27"/>
    <sheet name="2028_3" sheetId="68" r:id="rId28"/>
    <sheet name="2029_3" sheetId="69" r:id="rId29"/>
    <sheet name="2030_3" sheetId="70" r:id="rId30"/>
    <sheet name="28.MATRIK ( PEMBERDAYA)" sheetId="37" r:id="rId31"/>
    <sheet name="28.MATRIK BENCANA, MENDE" sheetId="38" r:id="rId32"/>
    <sheet name="28.MATRIK PEMBIAYAAN" sheetId="3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Z" localSheetId="3">#REF!</definedName>
    <definedName name="\Z" localSheetId="12">#REF!</definedName>
    <definedName name="\Z" localSheetId="20">#REF!</definedName>
    <definedName name="\Z" localSheetId="4">#REF!</definedName>
    <definedName name="\Z" localSheetId="13">#REF!</definedName>
    <definedName name="\Z" localSheetId="21">#REF!</definedName>
    <definedName name="\Z" localSheetId="5">#REF!</definedName>
    <definedName name="\Z" localSheetId="14">#REF!</definedName>
    <definedName name="\Z" localSheetId="24">#REF!</definedName>
    <definedName name="\Z" localSheetId="6">#REF!</definedName>
    <definedName name="\Z" localSheetId="15">#REF!</definedName>
    <definedName name="\Z" localSheetId="25">#REF!</definedName>
    <definedName name="\Z" localSheetId="7">#REF!</definedName>
    <definedName name="\Z" localSheetId="26">#REF!</definedName>
    <definedName name="\Z" localSheetId="16">#REF!</definedName>
    <definedName name="\Z" localSheetId="8">#REF!</definedName>
    <definedName name="\Z" localSheetId="17">#REF!</definedName>
    <definedName name="\Z" localSheetId="27">#REF!</definedName>
    <definedName name="\Z" localSheetId="9">#REF!</definedName>
    <definedName name="\Z" localSheetId="18">#REF!</definedName>
    <definedName name="\Z" localSheetId="28">#REF!</definedName>
    <definedName name="\Z" localSheetId="10">#REF!</definedName>
    <definedName name="\Z" localSheetId="19">#REF!</definedName>
    <definedName name="\Z" localSheetId="29">#REF!</definedName>
    <definedName name="\Z" localSheetId="30">#REF!</definedName>
    <definedName name="\Z" localSheetId="31">#REF!</definedName>
    <definedName name="\Z" localSheetId="32">#REF!</definedName>
    <definedName name="\Z" localSheetId="22">#REF!</definedName>
    <definedName name="\Z" localSheetId="0">#REF!</definedName>
    <definedName name="\Z" localSheetId="2">#REF!</definedName>
    <definedName name="\Z" localSheetId="11">#REF!</definedName>
    <definedName name="\Z" localSheetId="23">#REF!</definedName>
    <definedName name="\Z">#REF!</definedName>
    <definedName name="_____BIS20" localSheetId="22">#REF!</definedName>
    <definedName name="_____BIS20" localSheetId="0">#REF!</definedName>
    <definedName name="_____BIS20">#REF!</definedName>
    <definedName name="_____kol12" localSheetId="22">#REF!</definedName>
    <definedName name="_____kol12" localSheetId="0">#REF!</definedName>
    <definedName name="_____kol12">#REF!</definedName>
    <definedName name="_____kol20" localSheetId="22">#REF!</definedName>
    <definedName name="_____kol20" localSheetId="0">#REF!</definedName>
    <definedName name="_____kol20">#REF!</definedName>
    <definedName name="_____KOL30" localSheetId="22">#REF!</definedName>
    <definedName name="_____KOL30" localSheetId="0">#REF!</definedName>
    <definedName name="_____KOL30">#REF!</definedName>
    <definedName name="_____PAS13" localSheetId="22">#REF!</definedName>
    <definedName name="_____PAS13" localSheetId="0">#REF!</definedName>
    <definedName name="_____PAS13">#REF!</definedName>
    <definedName name="_____PAS138" localSheetId="22">#REF!</definedName>
    <definedName name="_____PAS138" localSheetId="0">#REF!</definedName>
    <definedName name="_____PAS138">#REF!</definedName>
    <definedName name="_____RAB1" localSheetId="22">#REF!</definedName>
    <definedName name="_____RAB1" localSheetId="0">#REF!</definedName>
    <definedName name="_____RAB1">#REF!</definedName>
    <definedName name="_____RAB2" localSheetId="22">#REF!</definedName>
    <definedName name="_____RAB2" localSheetId="0">#REF!</definedName>
    <definedName name="_____RAB2">#REF!</definedName>
    <definedName name="_____sal20" localSheetId="22">#REF!</definedName>
    <definedName name="_____sal20" localSheetId="0">#REF!</definedName>
    <definedName name="_____sal20">#REF!</definedName>
    <definedName name="_____SL1520" localSheetId="22">#REF!</definedName>
    <definedName name="_____SL1520" localSheetId="0">#REF!</definedName>
    <definedName name="_____SL1520">#REF!</definedName>
    <definedName name="____bal20" localSheetId="22">#REF!</definedName>
    <definedName name="____bal20" localSheetId="0">#REF!</definedName>
    <definedName name="____bal20">#REF!</definedName>
    <definedName name="____BIS20" localSheetId="22">#REF!</definedName>
    <definedName name="____BIS20" localSheetId="0">#REF!</definedName>
    <definedName name="____BIS20">#REF!</definedName>
    <definedName name="____kol12" localSheetId="22">#REF!</definedName>
    <definedName name="____kol12" localSheetId="0">#REF!</definedName>
    <definedName name="____kol12">#REF!</definedName>
    <definedName name="____kol20" localSheetId="22">#REF!</definedName>
    <definedName name="____kol20" localSheetId="0">#REF!</definedName>
    <definedName name="____kol20">#REF!</definedName>
    <definedName name="____KOL30" localSheetId="22">#REF!</definedName>
    <definedName name="____KOL30" localSheetId="0">#REF!</definedName>
    <definedName name="____KOL30">#REF!</definedName>
    <definedName name="____PAS13" localSheetId="22">#REF!</definedName>
    <definedName name="____PAS13" localSheetId="0">#REF!</definedName>
    <definedName name="____PAS13">#REF!</definedName>
    <definedName name="____PAS138" localSheetId="22">#REF!</definedName>
    <definedName name="____PAS138" localSheetId="0">#REF!</definedName>
    <definedName name="____PAS138">#REF!</definedName>
    <definedName name="____RAB1" localSheetId="22">#REF!</definedName>
    <definedName name="____RAB1" localSheetId="0">#REF!</definedName>
    <definedName name="____RAB1">#REF!</definedName>
    <definedName name="____RAB2" localSheetId="22">#REF!</definedName>
    <definedName name="____RAB2" localSheetId="0">#REF!</definedName>
    <definedName name="____RAB2">#REF!</definedName>
    <definedName name="____sal20" localSheetId="22">#REF!</definedName>
    <definedName name="____sal20" localSheetId="0">#REF!</definedName>
    <definedName name="____sal20">#REF!</definedName>
    <definedName name="____SL1520" localSheetId="22">#REF!</definedName>
    <definedName name="____SL1520" localSheetId="0">#REF!</definedName>
    <definedName name="____SL1520">#REF!</definedName>
    <definedName name="___bal20" localSheetId="22">#REF!</definedName>
    <definedName name="___bal20" localSheetId="0">#REF!</definedName>
    <definedName name="___bal20">#REF!</definedName>
    <definedName name="___BIS20" localSheetId="22">#REF!</definedName>
    <definedName name="___BIS20" localSheetId="0">#REF!</definedName>
    <definedName name="___BIS20">#REF!</definedName>
    <definedName name="___kol12" localSheetId="22">#REF!</definedName>
    <definedName name="___kol12" localSheetId="0">#REF!</definedName>
    <definedName name="___kol12">#REF!</definedName>
    <definedName name="___kol20" localSheetId="22">#REF!</definedName>
    <definedName name="___kol20" localSheetId="0">#REF!</definedName>
    <definedName name="___kol20">#REF!</definedName>
    <definedName name="___KOL30" localSheetId="22">#REF!</definedName>
    <definedName name="___KOL30" localSheetId="0">#REF!</definedName>
    <definedName name="___KOL30">#REF!</definedName>
    <definedName name="___PAS13" localSheetId="22">#REF!</definedName>
    <definedName name="___PAS13" localSheetId="0">#REF!</definedName>
    <definedName name="___PAS13">#REF!</definedName>
    <definedName name="___PAS138" localSheetId="22">#REF!</definedName>
    <definedName name="___PAS138" localSheetId="0">#REF!</definedName>
    <definedName name="___PAS138">#REF!</definedName>
    <definedName name="___RAB1" localSheetId="22">#REF!</definedName>
    <definedName name="___RAB1" localSheetId="0">#REF!</definedName>
    <definedName name="___RAB1">#REF!</definedName>
    <definedName name="___RAB2" localSheetId="22">#REF!</definedName>
    <definedName name="___RAB2" localSheetId="0">#REF!</definedName>
    <definedName name="___RAB2">#REF!</definedName>
    <definedName name="___sal20" localSheetId="22">#REF!</definedName>
    <definedName name="___sal20" localSheetId="0">#REF!</definedName>
    <definedName name="___sal20">#REF!</definedName>
    <definedName name="___SL1520" localSheetId="22">#REF!</definedName>
    <definedName name="___SL1520" localSheetId="0">#REF!</definedName>
    <definedName name="___SL1520">#REF!</definedName>
    <definedName name="__123Graph_A" hidden="1">[1]MASTER!$DI$16:$DI$26</definedName>
    <definedName name="__123Graph_X" hidden="1">[1]MASTER!$DI$16:$DI$26</definedName>
    <definedName name="__bal20" localSheetId="22">#REF!</definedName>
    <definedName name="__bal20" localSheetId="0">#REF!</definedName>
    <definedName name="__bal20">#REF!</definedName>
    <definedName name="__BIS20" localSheetId="22">#REF!</definedName>
    <definedName name="__BIS20" localSheetId="0">#REF!</definedName>
    <definedName name="__BIS20">#REF!</definedName>
    <definedName name="__kol12" localSheetId="22">#REF!</definedName>
    <definedName name="__kol12" localSheetId="0">#REF!</definedName>
    <definedName name="__kol12">#REF!</definedName>
    <definedName name="__kol20" localSheetId="22">#REF!</definedName>
    <definedName name="__kol20" localSheetId="0">#REF!</definedName>
    <definedName name="__kol20">#REF!</definedName>
    <definedName name="__KOL30" localSheetId="22">#REF!</definedName>
    <definedName name="__KOL30" localSheetId="0">#REF!</definedName>
    <definedName name="__KOL30">#REF!</definedName>
    <definedName name="__PAS13" localSheetId="22">#REF!</definedName>
    <definedName name="__PAS13" localSheetId="0">#REF!</definedName>
    <definedName name="__PAS13">#REF!</definedName>
    <definedName name="__PAS138" localSheetId="22">#REF!</definedName>
    <definedName name="__PAS138" localSheetId="0">#REF!</definedName>
    <definedName name="__PAS138">#REF!</definedName>
    <definedName name="__RAB1" localSheetId="22">#REF!</definedName>
    <definedName name="__RAB1" localSheetId="0">#REF!</definedName>
    <definedName name="__RAB1">#REF!</definedName>
    <definedName name="__RAB2" localSheetId="22">#REF!</definedName>
    <definedName name="__RAB2" localSheetId="0">#REF!</definedName>
    <definedName name="__RAB2">#REF!</definedName>
    <definedName name="__sal20" localSheetId="22">#REF!</definedName>
    <definedName name="__sal20" localSheetId="0">#REF!</definedName>
    <definedName name="__sal20">#REF!</definedName>
    <definedName name="__SL1520" localSheetId="22">#REF!</definedName>
    <definedName name="__SL1520" localSheetId="0">#REF!</definedName>
    <definedName name="__SL1520">#REF!</definedName>
    <definedName name="_bal20" localSheetId="22">#REF!</definedName>
    <definedName name="_bal20" localSheetId="0">#REF!</definedName>
    <definedName name="_bal20">#REF!</definedName>
    <definedName name="_BIS20" localSheetId="22">#REF!</definedName>
    <definedName name="_BIS20" localSheetId="0">#REF!</definedName>
    <definedName name="_BIS20">#REF!</definedName>
    <definedName name="_BIT1" localSheetId="22">#REF!</definedName>
    <definedName name="_BIT1" localSheetId="0">#REF!</definedName>
    <definedName name="_BIT1">#REF!</definedName>
    <definedName name="_BIT2" localSheetId="22">#REF!</definedName>
    <definedName name="_BIT2" localSheetId="0">#REF!</definedName>
    <definedName name="_BIT2">#REF!</definedName>
    <definedName name="_BIT3" localSheetId="22">#REF!</definedName>
    <definedName name="_BIT3" localSheetId="0">#REF!</definedName>
    <definedName name="_BIT3">#REF!</definedName>
    <definedName name="_BIT4" localSheetId="22">#REF!</definedName>
    <definedName name="_BIT4" localSheetId="0">#REF!</definedName>
    <definedName name="_BIT4">#REF!</definedName>
    <definedName name="_BIT5" localSheetId="22">#REF!</definedName>
    <definedName name="_BIT5" localSheetId="0">#REF!</definedName>
    <definedName name="_BIT5">#REF!</definedName>
    <definedName name="_BIT6" localSheetId="22">#REF!</definedName>
    <definedName name="_BIT6" localSheetId="0">#REF!</definedName>
    <definedName name="_BIT6">#REF!</definedName>
    <definedName name="_BIT7" localSheetId="22">#REF!</definedName>
    <definedName name="_BIT7" localSheetId="0">#REF!</definedName>
    <definedName name="_BIT7">#REF!</definedName>
    <definedName name="_BIT8" localSheetId="22">#REF!</definedName>
    <definedName name="_BIT8" localSheetId="0">#REF!</definedName>
    <definedName name="_BIT8">#REF!</definedName>
    <definedName name="_BIT9" localSheetId="22">#REF!</definedName>
    <definedName name="_BIT9" localSheetId="0">#REF!</definedName>
    <definedName name="_BIT9">#REF!</definedName>
    <definedName name="_BOT1" localSheetId="22">#REF!</definedName>
    <definedName name="_BOT1" localSheetId="0">#REF!</definedName>
    <definedName name="_BOT1">#REF!</definedName>
    <definedName name="_BOT10" localSheetId="22">#REF!</definedName>
    <definedName name="_BOT10" localSheetId="0">#REF!</definedName>
    <definedName name="_BOT10">#REF!</definedName>
    <definedName name="_BOT2" localSheetId="22">#REF!</definedName>
    <definedName name="_BOT2" localSheetId="0">#REF!</definedName>
    <definedName name="_BOT2">#REF!</definedName>
    <definedName name="_BOT3" localSheetId="22">#REF!</definedName>
    <definedName name="_BOT3" localSheetId="0">#REF!</definedName>
    <definedName name="_BOT3">#REF!</definedName>
    <definedName name="_BOT4" localSheetId="22">#REF!</definedName>
    <definedName name="_BOT4" localSheetId="0">#REF!</definedName>
    <definedName name="_BOT4">#REF!</definedName>
    <definedName name="_BOT5" localSheetId="22">#REF!</definedName>
    <definedName name="_BOT5" localSheetId="0">#REF!</definedName>
    <definedName name="_BOT5">#REF!</definedName>
    <definedName name="_BOT6" localSheetId="22">#REF!</definedName>
    <definedName name="_BOT6" localSheetId="0">#REF!</definedName>
    <definedName name="_BOT6">#REF!</definedName>
    <definedName name="_BOT7" localSheetId="22">#REF!</definedName>
    <definedName name="_BOT7" localSheetId="0">#REF!</definedName>
    <definedName name="_BOT7">#REF!</definedName>
    <definedName name="_BOT8" localSheetId="22">#REF!</definedName>
    <definedName name="_BOT8" localSheetId="0">#REF!</definedName>
    <definedName name="_BOT8">#REF!</definedName>
    <definedName name="_BOT9" localSheetId="22">#REF!</definedName>
    <definedName name="_BOT9" localSheetId="0">#REF!</definedName>
    <definedName name="_BOT9">#REF!</definedName>
    <definedName name="_GOR40" localSheetId="22">#REF!</definedName>
    <definedName name="_GOR40" localSheetId="0">#REF!</definedName>
    <definedName name="_GOR40">#REF!</definedName>
    <definedName name="_GOR50" localSheetId="22">#REF!</definedName>
    <definedName name="_GOR50" localSheetId="0">#REF!</definedName>
    <definedName name="_GOR50">#REF!</definedName>
    <definedName name="_GOR60" localSheetId="22">#REF!</definedName>
    <definedName name="_GOR60" localSheetId="0">#REF!</definedName>
    <definedName name="_GOR60">#REF!</definedName>
    <definedName name="_GOR80" localSheetId="22">#REF!</definedName>
    <definedName name="_GOR80" localSheetId="0">#REF!</definedName>
    <definedName name="_GOR80">#REF!</definedName>
    <definedName name="_kol12" localSheetId="22">#REF!</definedName>
    <definedName name="_kol12" localSheetId="0">#REF!</definedName>
    <definedName name="_kol12">#REF!</definedName>
    <definedName name="_kol20" localSheetId="22">#REF!</definedName>
    <definedName name="_kol20" localSheetId="0">#REF!</definedName>
    <definedName name="_kol20">#REF!</definedName>
    <definedName name="_KOL30" localSheetId="22">#REF!</definedName>
    <definedName name="_KOL30" localSheetId="0">#REF!</definedName>
    <definedName name="_KOL30">#REF!</definedName>
    <definedName name="_PAS13" localSheetId="22">#REF!</definedName>
    <definedName name="_PAS13" localSheetId="0">#REF!</definedName>
    <definedName name="_PAS13">#REF!</definedName>
    <definedName name="_PAS138" localSheetId="22">#REF!</definedName>
    <definedName name="_PAS138" localSheetId="0">#REF!</definedName>
    <definedName name="_PAS138">#REF!</definedName>
    <definedName name="_RAB1" localSheetId="22">#REF!</definedName>
    <definedName name="_RAB1" localSheetId="0">#REF!</definedName>
    <definedName name="_RAB1">#REF!</definedName>
    <definedName name="_RAB2" localSheetId="22">#REF!</definedName>
    <definedName name="_RAB2" localSheetId="0">#REF!</definedName>
    <definedName name="_RAB2">#REF!</definedName>
    <definedName name="_sal20" localSheetId="22">#REF!</definedName>
    <definedName name="_sal20" localSheetId="0">#REF!</definedName>
    <definedName name="_sal20">#REF!</definedName>
    <definedName name="_SL1520" localSheetId="22">#REF!</definedName>
    <definedName name="_SL1520" localSheetId="0">#REF!</definedName>
    <definedName name="_SL1520">#REF!</definedName>
    <definedName name="A">[2]BAHAN!$C$11:$E$253</definedName>
    <definedName name="A.">[3]ANALIS!$B$8:$J$299</definedName>
    <definedName name="AAAAAAA" localSheetId="22">#REF!</definedName>
    <definedName name="AAAAAAA" localSheetId="0">#REF!</definedName>
    <definedName name="AAAAAAA">#REF!</definedName>
    <definedName name="abu_batu">[4]upah!$I$76</definedName>
    <definedName name="ac" localSheetId="22">#REF!</definedName>
    <definedName name="ac" localSheetId="0">#REF!</definedName>
    <definedName name="ac">#REF!</definedName>
    <definedName name="AKT">'[5]bahan '!$B$158</definedName>
    <definedName name="Aku" localSheetId="22">#REF!</definedName>
    <definedName name="Aku" localSheetId="0">#REF!</definedName>
    <definedName name="Aku">#REF!</definedName>
    <definedName name="alat_batu" localSheetId="22">#REF!</definedName>
    <definedName name="alat_batu" localSheetId="0">#REF!</definedName>
    <definedName name="alat_batu">#REF!</definedName>
    <definedName name="alat_bt" localSheetId="22">#REF!</definedName>
    <definedName name="alat_bt" localSheetId="0">#REF!</definedName>
    <definedName name="alat_bt">#REF!</definedName>
    <definedName name="alt_bt" localSheetId="22">#REF!</definedName>
    <definedName name="alt_bt" localSheetId="0">#REF!</definedName>
    <definedName name="alt_bt">#REF!</definedName>
    <definedName name="alumunium">[4]upah!$I$62</definedName>
    <definedName name="AM">'[5]bahan '!$B$157</definedName>
    <definedName name="amp_10" localSheetId="22">#REF!</definedName>
    <definedName name="amp_10" localSheetId="0">#REF!</definedName>
    <definedName name="amp_10">#REF!</definedName>
    <definedName name="amp_30" localSheetId="22">#REF!</definedName>
    <definedName name="amp_30" localSheetId="0">#REF!</definedName>
    <definedName name="amp_30">#REF!</definedName>
    <definedName name="ANALIS" localSheetId="22">#REF!</definedName>
    <definedName name="ANALIS" localSheetId="0">#REF!</definedName>
    <definedName name="ANALIS">#REF!</definedName>
    <definedName name="ANL_1">#N/A</definedName>
    <definedName name="ANL_2">#N/A</definedName>
    <definedName name="ANL_3">#N/A</definedName>
    <definedName name="ANL_4">#N/A</definedName>
    <definedName name="ANL_5">#N/A</definedName>
    <definedName name="ANL_6">#N/A</definedName>
    <definedName name="ANS" localSheetId="22">#REF!</definedName>
    <definedName name="ANS" localSheetId="0">#REF!</definedName>
    <definedName name="ANS">#REF!</definedName>
    <definedName name="APK">'[5]bahan '!$B$167</definedName>
    <definedName name="as_finisher" localSheetId="22">#REF!</definedName>
    <definedName name="as_finisher" localSheetId="0">#REF!</definedName>
    <definedName name="as_finisher">#REF!</definedName>
    <definedName name="as_sprayer" localSheetId="22">#REF!</definedName>
    <definedName name="as_sprayer" localSheetId="0">#REF!</definedName>
    <definedName name="as_sprayer">#REF!</definedName>
    <definedName name="asbes" localSheetId="22">#REF!</definedName>
    <definedName name="asbes" localSheetId="0">#REF!</definedName>
    <definedName name="asbes">#REF!</definedName>
    <definedName name="aspal_60_70" localSheetId="22">#REF!</definedName>
    <definedName name="aspal_60_70" localSheetId="0">#REF!</definedName>
    <definedName name="aspal_60_70">#REF!</definedName>
    <definedName name="aspal_cutbac" localSheetId="22">#REF!</definedName>
    <definedName name="aspal_cutbac" localSheetId="0">#REF!</definedName>
    <definedName name="aspal_cutbac">#REF!</definedName>
    <definedName name="atb" localSheetId="22">#REF!</definedName>
    <definedName name="atb" localSheetId="0">#REF!</definedName>
    <definedName name="atb">#REF!</definedName>
    <definedName name="ATC">'[5]bahan '!$B$162</definedName>
    <definedName name="ATK">'[5]bahan '!$B$160</definedName>
    <definedName name="B">[6]BAHAN!#REF!</definedName>
    <definedName name="B.">[3]ANALIS!$L$8:$T$300</definedName>
    <definedName name="b..">[7]ANA!$L$8:$T$300</definedName>
    <definedName name="B0T9" localSheetId="22">#REF!</definedName>
    <definedName name="B0T9" localSheetId="0">#REF!</definedName>
    <definedName name="B0T9">#REF!</definedName>
    <definedName name="ba_ka_15_20" localSheetId="22">#REF!</definedName>
    <definedName name="ba_ka_15_20" localSheetId="0">#REF!</definedName>
    <definedName name="ba_ka_15_20">#REF!</definedName>
    <definedName name="ba_ka_20_25" localSheetId="22">#REF!</definedName>
    <definedName name="ba_ka_20_25" localSheetId="0">#REF!</definedName>
    <definedName name="ba_ka_20_25">#REF!</definedName>
    <definedName name="ba_pe_1_2" localSheetId="22">#REF!</definedName>
    <definedName name="ba_pe_1_2" localSheetId="0">#REF!</definedName>
    <definedName name="ba_pe_1_2">#REF!</definedName>
    <definedName name="ba_pe_2_3" localSheetId="22">#REF!</definedName>
    <definedName name="ba_pe_2_3" localSheetId="0">#REF!</definedName>
    <definedName name="ba_pe_2_3">#REF!</definedName>
    <definedName name="ba_pe_3_5" localSheetId="22">#REF!</definedName>
    <definedName name="ba_pe_3_5" localSheetId="0">#REF!</definedName>
    <definedName name="ba_pe_3_5">#REF!</definedName>
    <definedName name="BAHAN">#N/A</definedName>
    <definedName name="BAHAN1" localSheetId="22">#REF!</definedName>
    <definedName name="BAHAN1" localSheetId="0">#REF!</definedName>
    <definedName name="BAHAN1">#REF!</definedName>
    <definedName name="BAHAN2" localSheetId="22">#REF!</definedName>
    <definedName name="BAHAN2" localSheetId="0">#REF!</definedName>
    <definedName name="BAHAN2">#REF!</definedName>
    <definedName name="baikkasa" localSheetId="22">#REF!</definedName>
    <definedName name="baikkasa" localSheetId="0">#REF!</definedName>
    <definedName name="baikkasa">#REF!</definedName>
    <definedName name="bak_cuci">[4]upah!$I$171</definedName>
    <definedName name="bak_teraso">[4]upah!$I$172</definedName>
    <definedName name="bakkon" localSheetId="22">#REF!</definedName>
    <definedName name="bakkon" localSheetId="0">#REF!</definedName>
    <definedName name="bakkon">#REF!</definedName>
    <definedName name="bakkon40" localSheetId="22">#REF!</definedName>
    <definedName name="bakkon40" localSheetId="0">#REF!</definedName>
    <definedName name="bakkon40">#REF!</definedName>
    <definedName name="bat_pe_0.5_1" localSheetId="22">#REF!</definedName>
    <definedName name="bat_pe_0.5_1" localSheetId="0">#REF!</definedName>
    <definedName name="bat_pe_0.5_1">#REF!</definedName>
    <definedName name="bata_merah">[4]upah!$I$65</definedName>
    <definedName name="BATU" localSheetId="22">#REF!</definedName>
    <definedName name="BATU" localSheetId="0">#REF!</definedName>
    <definedName name="BATU">#REF!</definedName>
    <definedName name="batu_kali">[4]upah!$I$66</definedName>
    <definedName name="BATUPECAH" localSheetId="22">#REF!</definedName>
    <definedName name="BATUPECAH" localSheetId="0">#REF!</definedName>
    <definedName name="BATUPECAH">#REF!</definedName>
    <definedName name="baut" localSheetId="22">#REF!</definedName>
    <definedName name="baut" localSheetId="0">#REF!</definedName>
    <definedName name="baut">#REF!</definedName>
    <definedName name="bed_truk_40" localSheetId="22">#REF!</definedName>
    <definedName name="bed_truk_40" localSheetId="0">#REF!</definedName>
    <definedName name="bed_truk_40">#REF!</definedName>
    <definedName name="begisting">[4]upah!$I$50</definedName>
    <definedName name="BENANG" localSheetId="22">#REF!</definedName>
    <definedName name="BENANG" localSheetId="0">#REF!</definedName>
    <definedName name="BENANG">#REF!</definedName>
    <definedName name="besi">'[8]BAHAN '!$H$59</definedName>
    <definedName name="besi_begel" localSheetId="22">#REF!</definedName>
    <definedName name="besi_begel" localSheetId="0">#REF!</definedName>
    <definedName name="besi_begel">#REF!</definedName>
    <definedName name="besi_bet" localSheetId="22">#REF!</definedName>
    <definedName name="besi_bet" localSheetId="0">#REF!</definedName>
    <definedName name="besi_bet">#REF!</definedName>
    <definedName name="besi_beton">[4]upah!$I$97</definedName>
    <definedName name="besi_strip">[4]upah!$I$98</definedName>
    <definedName name="BETON" localSheetId="22">#REF!</definedName>
    <definedName name="BETON" localSheetId="0">#REF!</definedName>
    <definedName name="BETON">#REF!</definedName>
    <definedName name="beton_0" localSheetId="22">#REF!</definedName>
    <definedName name="beton_0" localSheetId="0">#REF!</definedName>
    <definedName name="beton_0">#REF!</definedName>
    <definedName name="beton_1" localSheetId="22">#REF!</definedName>
    <definedName name="beton_1" localSheetId="0">#REF!</definedName>
    <definedName name="beton_1">#REF!</definedName>
    <definedName name="bikesting" localSheetId="22">#REF!</definedName>
    <definedName name="bikesting" localSheetId="0">#REF!</definedName>
    <definedName name="bikesting">#REF!</definedName>
    <definedName name="BIS20E" localSheetId="22">#REF!</definedName>
    <definedName name="BIS20E" localSheetId="0">#REF!</definedName>
    <definedName name="BIS20E">#REF!</definedName>
    <definedName name="BIS20EA" localSheetId="22">#REF!</definedName>
    <definedName name="BIS20EA" localSheetId="0">#REF!</definedName>
    <definedName name="BIS20EA">#REF!</definedName>
    <definedName name="bk_1_5" localSheetId="22">#REF!</definedName>
    <definedName name="bk_1_5" localSheetId="0">#REF!</definedName>
    <definedName name="bk_1_5">#REF!</definedName>
    <definedName name="board_RE">[4]upah!$I$41</definedName>
    <definedName name="BODEM2KG" localSheetId="22">#REF!</definedName>
    <definedName name="BODEM2KG" localSheetId="0">#REF!</definedName>
    <definedName name="BODEM2KG">#REF!</definedName>
    <definedName name="BODEM5KG" localSheetId="22">#REF!</definedName>
    <definedName name="BODEM5KG" localSheetId="0">#REF!</definedName>
    <definedName name="BODEM5KG">#REF!</definedName>
    <definedName name="bongkotan_bambu">[4]upah!$I$56</definedName>
    <definedName name="BOQ" localSheetId="22">#REF!</definedName>
    <definedName name="BOQ" localSheetId="0">#REF!</definedName>
    <definedName name="BOQ">#REF!</definedName>
    <definedName name="boster">[4]upah!$I$150</definedName>
    <definedName name="bowplank" localSheetId="22">#REF!</definedName>
    <definedName name="bowplank" localSheetId="0">#REF!</definedName>
    <definedName name="bowplank">#REF!</definedName>
    <definedName name="box_control_o2">[4]upah!$I$226</definedName>
    <definedName name="box_control_vacumm">[4]upah!$I$227</definedName>
    <definedName name="box_mounting">[4]upah!$I$224</definedName>
    <definedName name="bs" localSheetId="22">#REF!</definedName>
    <definedName name="bs" localSheetId="0">#REF!</definedName>
    <definedName name="bs">#REF!</definedName>
    <definedName name="bt_1_5" localSheetId="22">#REF!</definedName>
    <definedName name="bt_1_5" localSheetId="0">#REF!</definedName>
    <definedName name="bt_1_5">#REF!</definedName>
    <definedName name="bt_pec_mesin" localSheetId="22">#REF!</definedName>
    <definedName name="bt_pec_mesin" localSheetId="0">#REF!</definedName>
    <definedName name="bt_pec_mesin">#REF!</definedName>
    <definedName name="BT2_" localSheetId="22">#REF!</definedName>
    <definedName name="BT2_" localSheetId="0">#REF!</definedName>
    <definedName name="BT2_">#REF!</definedName>
    <definedName name="BT3_" localSheetId="22">#REF!</definedName>
    <definedName name="BT3_" localSheetId="0">#REF!</definedName>
    <definedName name="BT3_">#REF!</definedName>
    <definedName name="BT4_" localSheetId="22">#REF!</definedName>
    <definedName name="BT4_" localSheetId="0">#REF!</definedName>
    <definedName name="BT4_">#REF!</definedName>
    <definedName name="BT6_" localSheetId="22">#REF!</definedName>
    <definedName name="BT6_" localSheetId="0">#REF!</definedName>
    <definedName name="BT6_">#REF!</definedName>
    <definedName name="btn_1_2_3" localSheetId="22">#REF!</definedName>
    <definedName name="btn_1_2_3" localSheetId="0">#REF!</definedName>
    <definedName name="btn_1_2_3">#REF!</definedName>
    <definedName name="btn_1_3_5" localSheetId="22">#REF!</definedName>
    <definedName name="btn_1_3_5" localSheetId="0">#REF!</definedName>
    <definedName name="btn_1_3_5">#REF!</definedName>
    <definedName name="bubung" localSheetId="22">#REF!</definedName>
    <definedName name="bubung" localSheetId="0">#REF!</definedName>
    <definedName name="bubung">#REF!</definedName>
    <definedName name="BUBUNGAN" localSheetId="22">#REF!</definedName>
    <definedName name="BUBUNGAN" localSheetId="0">#REF!</definedName>
    <definedName name="BUBUNGAN">#REF!</definedName>
    <definedName name="bubungan_plentung">[4]upah!$I$36</definedName>
    <definedName name="buruh_tak_terlatih">[4]upah!$I$11</definedName>
    <definedName name="buruh_terlatih">[4]upah!$I$10</definedName>
    <definedName name="C." localSheetId="22">#REF!</definedName>
    <definedName name="C." localSheetId="0">#REF!</definedName>
    <definedName name="C.">#REF!</definedName>
    <definedName name="C.." localSheetId="22">#REF!</definedName>
    <definedName name="C.." localSheetId="0">#REF!</definedName>
    <definedName name="C..">#REF!</definedName>
    <definedName name="C..." localSheetId="22">#REF!</definedName>
    <definedName name="C..." localSheetId="0">#REF!</definedName>
    <definedName name="C...">#REF!</definedName>
    <definedName name="C....">[6]INFRA!#REF!</definedName>
    <definedName name="CANGKUL" localSheetId="22">#REF!</definedName>
    <definedName name="CANGKUL" localSheetId="0">#REF!</definedName>
    <definedName name="CANGKUL">#REF!</definedName>
    <definedName name="CAT" localSheetId="22">#REF!</definedName>
    <definedName name="CAT" localSheetId="0">#REF!</definedName>
    <definedName name="CAT">#REF!</definedName>
    <definedName name="cat_besi">[4]upah!$I$108</definedName>
    <definedName name="cat_ky_br" localSheetId="22">#REF!</definedName>
    <definedName name="cat_ky_br" localSheetId="0">#REF!</definedName>
    <definedName name="cat_ky_br">#REF!</definedName>
    <definedName name="cat_ky_lm" localSheetId="22">#REF!</definedName>
    <definedName name="cat_ky_lm" localSheetId="0">#REF!</definedName>
    <definedName name="cat_ky_lm">#REF!</definedName>
    <definedName name="cat_meni" localSheetId="22">#REF!</definedName>
    <definedName name="cat_meni" localSheetId="0">#REF!</definedName>
    <definedName name="cat_meni">#REF!</definedName>
    <definedName name="cat_tbk_br" localSheetId="22">#REF!</definedName>
    <definedName name="cat_tbk_br" localSheetId="0">#REF!</definedName>
    <definedName name="cat_tbk_br">#REF!</definedName>
    <definedName name="cat_tbk_lm" localSheetId="22">#REF!</definedName>
    <definedName name="cat_tbk_lm" localSheetId="0">#REF!</definedName>
    <definedName name="cat_tbk_lm">#REF!</definedName>
    <definedName name="catbubu" localSheetId="22">#REF!</definedName>
    <definedName name="catbubu" localSheetId="0">#REF!</definedName>
    <definedName name="catbubu">#REF!</definedName>
    <definedName name="CATKAYUB" localSheetId="22">#REF!</definedName>
    <definedName name="CATKAYUB" localSheetId="0">#REF!</definedName>
    <definedName name="CATKAYUB">#REF!</definedName>
    <definedName name="CATKAYUE" localSheetId="22">#REF!</definedName>
    <definedName name="CATKAYUE" localSheetId="0">#REF!</definedName>
    <definedName name="CATKAYUE">#REF!</definedName>
    <definedName name="CATT" localSheetId="22">#REF!</definedName>
    <definedName name="CATT" localSheetId="0">#REF!</definedName>
    <definedName name="CATT">#REF!</definedName>
    <definedName name="CATTB" localSheetId="22">#REF!</definedName>
    <definedName name="CATTB" localSheetId="0">#REF!</definedName>
    <definedName name="CATTB">#REF!</definedName>
    <definedName name="CATTU" localSheetId="22">#REF!</definedName>
    <definedName name="CATTU" localSheetId="0">#REF!</definedName>
    <definedName name="CATTU">#REF!</definedName>
    <definedName name="clean_out_5">[4]upah!$I$178</definedName>
    <definedName name="clean_out_6">[4]upah!$I$179</definedName>
    <definedName name="closed">[4]upah!$I$174</definedName>
    <definedName name="compresor" localSheetId="22">#REF!</definedName>
    <definedName name="compresor" localSheetId="0">#REF!</definedName>
    <definedName name="compresor">#REF!</definedName>
    <definedName name="con_mix_0.5" localSheetId="22">#REF!</definedName>
    <definedName name="con_mix_0.5" localSheetId="0">#REF!</definedName>
    <definedName name="con_mix_0.5">#REF!</definedName>
    <definedName name="con_vibra" localSheetId="22">#REF!</definedName>
    <definedName name="con_vibra" localSheetId="0">#REF!</definedName>
    <definedName name="con_vibra">#REF!</definedName>
    <definedName name="cor" localSheetId="22">#REF!</definedName>
    <definedName name="cor" localSheetId="0">#REF!</definedName>
    <definedName name="cor">#REF!</definedName>
    <definedName name="curb_t_50" localSheetId="22">#REF!</definedName>
    <definedName name="curb_t_50" localSheetId="0">#REF!</definedName>
    <definedName name="curb_t_50">#REF!</definedName>
    <definedName name="curb_t_60" localSheetId="22">#REF!</definedName>
    <definedName name="curb_t_60" localSheetId="0">#REF!</definedName>
    <definedName name="curb_t_60">#REF!</definedName>
    <definedName name="Data_Usulan" localSheetId="22">#REF!</definedName>
    <definedName name="Data_Usulan" localSheetId="0">#REF!</definedName>
    <definedName name="Data_Usulan">#REF!</definedName>
    <definedName name="decolith">[4]upah!$I$111</definedName>
    <definedName name="DLPLE">[4]upah!$I$162</definedName>
    <definedName name="dolken_btg">[4]upah!$I$59</definedName>
    <definedName name="door_closer">[4]upah!#REF!</definedName>
    <definedName name="door_holder">[4]upah!$I$128</definedName>
    <definedName name="door_stop">[4]upah!$I$129</definedName>
    <definedName name="dt_3.5" localSheetId="22">#REF!</definedName>
    <definedName name="dt_3.5" localSheetId="0">#REF!</definedName>
    <definedName name="dt_3.5">#REF!</definedName>
    <definedName name="dt_5" localSheetId="22">#REF!</definedName>
    <definedName name="dt_5" localSheetId="0">#REF!</definedName>
    <definedName name="dt_5">#REF!</definedName>
    <definedName name="dug" localSheetId="22">#REF!</definedName>
    <definedName name="dug" localSheetId="0">#REF!</definedName>
    <definedName name="dug">#REF!</definedName>
    <definedName name="engsel_angin">[4]upah!$I$121</definedName>
    <definedName name="engsel_jendela">[4]upah!$I$119</definedName>
    <definedName name="engsel_pintu">[4]upah!$I$120</definedName>
    <definedName name="eternit" localSheetId="22">#REF!</definedName>
    <definedName name="eternit" localSheetId="0">#REF!</definedName>
    <definedName name="eternit">#REF!</definedName>
    <definedName name="exhaust_fan">[4]upah!$I$164</definedName>
    <definedName name="f" localSheetId="22">#REF!</definedName>
    <definedName name="f" localSheetId="0">#REF!</definedName>
    <definedName name="f">#REF!</definedName>
    <definedName name="ff" localSheetId="22">#REF!</definedName>
    <definedName name="ff" localSheetId="0">#REF!</definedName>
    <definedName name="ff">#REF!</definedName>
    <definedName name="fitting_tembaga">[4]upah!$I$221</definedName>
    <definedName name="flans" localSheetId="22">#REF!</definedName>
    <definedName name="flans" localSheetId="0">#REF!</definedName>
    <definedName name="flans">#REF!</definedName>
    <definedName name="floor_drain">[4]upah!$I$177</definedName>
    <definedName name="flowmeter">[4]upah!$I$228</definedName>
    <definedName name="foting_valve">[4]upah!$I$188</definedName>
    <definedName name="FTPLE">[4]upah!$I$163</definedName>
    <definedName name="gal" localSheetId="22">#REF!</definedName>
    <definedName name="gal" localSheetId="0">#REF!</definedName>
    <definedName name="gal">#REF!</definedName>
    <definedName name="galvanis_1">[4]upah!$I$189</definedName>
    <definedName name="galvanis_1.5">[4]upah!$I$190</definedName>
    <definedName name="galvanis_20">[4]upah!$I$193</definedName>
    <definedName name="galvanis_25">[4]upah!$I$192</definedName>
    <definedName name="galvanis_3.4">[4]upah!$I$191</definedName>
    <definedName name="GANCO" localSheetId="22">#REF!</definedName>
    <definedName name="GANCO" localSheetId="0">#REF!</definedName>
    <definedName name="GANCO">#REF!</definedName>
    <definedName name="gate_valve">[4]upah!$I$187</definedName>
    <definedName name="genteng" localSheetId="22">#REF!</definedName>
    <definedName name="genteng" localSheetId="0">#REF!</definedName>
    <definedName name="genteng">#REF!</definedName>
    <definedName name="genteng_plentung">[4]upah!$I$35</definedName>
    <definedName name="gentenge" localSheetId="22">#REF!</definedName>
    <definedName name="gentenge" localSheetId="0">#REF!</definedName>
    <definedName name="gentenge">#REF!</definedName>
    <definedName name="gentengex" localSheetId="22">#REF!</definedName>
    <definedName name="gentengex" localSheetId="0">#REF!</definedName>
    <definedName name="gentengex">#REF!</definedName>
    <definedName name="gesting" localSheetId="22">#REF!</definedName>
    <definedName name="gesting" localSheetId="0">#REF!</definedName>
    <definedName name="gesting">#REF!</definedName>
    <definedName name="glass_bed" localSheetId="22">#REF!</definedName>
    <definedName name="glass_bed" localSheetId="0">#REF!</definedName>
    <definedName name="glass_bed">#REF!</definedName>
    <definedName name="GOR" localSheetId="22">#REF!</definedName>
    <definedName name="GOR" localSheetId="0">#REF!</definedName>
    <definedName name="GOR">#REF!</definedName>
    <definedName name="GORE" localSheetId="22">#REF!</definedName>
    <definedName name="GORE" localSheetId="0">#REF!</definedName>
    <definedName name="GORE">#REF!</definedName>
    <definedName name="grendel">[4]upah!$I$122</definedName>
    <definedName name="GROBAK" localSheetId="22">#REF!</definedName>
    <definedName name="GROBAK" localSheetId="0">#REF!</definedName>
    <definedName name="GROBAK">#REF!</definedName>
    <definedName name="grosok">[4]upah!$I$77</definedName>
    <definedName name="gv_25">[4]upah!$I$186</definedName>
    <definedName name="hak_angin">[4]upah!#REF!</definedName>
    <definedName name="harflek" localSheetId="22">#REF!</definedName>
    <definedName name="harflek" localSheetId="0">#REF!</definedName>
    <definedName name="harflek">#REF!</definedName>
    <definedName name="HARGA_PEK" localSheetId="22">#REF!</definedName>
    <definedName name="HARGA_PEK" localSheetId="0">#REF!</definedName>
    <definedName name="HARGA_PEK">#REF!</definedName>
    <definedName name="HITUNG_1">'[9]PERINTAH PERUBAHAN'!#REF!</definedName>
    <definedName name="HITUNG_2">'[9]PERINTAH PERUBAHAN'!#REF!</definedName>
    <definedName name="hrg_ky_atap" localSheetId="22">#REF!</definedName>
    <definedName name="hrg_ky_atap" localSheetId="0">#REF!</definedName>
    <definedName name="hrg_ky_atap">#REF!</definedName>
    <definedName name="hrs" localSheetId="22">#REF!</definedName>
    <definedName name="hrs" localSheetId="0">#REF!</definedName>
    <definedName name="hrs">#REF!</definedName>
    <definedName name="I" localSheetId="22">#REF!</definedName>
    <definedName name="I" localSheetId="0">#REF!</definedName>
    <definedName name="I">#REF!</definedName>
    <definedName name="I." localSheetId="22">#REF!</definedName>
    <definedName name="I." localSheetId="0">#REF!</definedName>
    <definedName name="I.">#REF!</definedName>
    <definedName name="I.." localSheetId="22">#REF!</definedName>
    <definedName name="I.." localSheetId="0">#REF!</definedName>
    <definedName name="I..">#REF!</definedName>
    <definedName name="I...">[6]INFRA!#REF!</definedName>
    <definedName name="I...." localSheetId="22">#REF!</definedName>
    <definedName name="I...." localSheetId="0">#REF!</definedName>
    <definedName name="I....">#REF!</definedName>
    <definedName name="I....." localSheetId="22">#REF!</definedName>
    <definedName name="I....." localSheetId="0">#REF!</definedName>
    <definedName name="I.....">#REF!</definedName>
    <definedName name="II" localSheetId="22">#REF!</definedName>
    <definedName name="II" localSheetId="0">#REF!</definedName>
    <definedName name="II">#REF!</definedName>
    <definedName name="II....">[6]INFRA!#REF!</definedName>
    <definedName name="instalasi_antena">[4]upah!$I$153</definedName>
    <definedName name="Instalasi_exhaust_fan">[4]upah!$I$160</definedName>
    <definedName name="instalasi_listrik">[4]upah!$I$149</definedName>
    <definedName name="instalasi_penerangan">[4]upah!$I$154</definedName>
    <definedName name="instalasi_stop_kontak_power">[4]upah!$I$156</definedName>
    <definedName name="instalasi_stop_kontak_water">[4]upah!$I$155</definedName>
    <definedName name="j">[10]BHN1!$F$171</definedName>
    <definedName name="JADWAL" localSheetId="22">#REF!</definedName>
    <definedName name="JADWAL" localSheetId="0">#REF!</definedName>
    <definedName name="JADWAL">#REF!</definedName>
    <definedName name="JALUSI" localSheetId="22">#REF!</definedName>
    <definedName name="JALUSI" localSheetId="0">#REF!</definedName>
    <definedName name="JALUSI">#REF!</definedName>
    <definedName name="jati_2.3">[4]upah!$I$58</definedName>
    <definedName name="jati_balok">[4]upah!$I$57</definedName>
    <definedName name="jenkam" localSheetId="22">#REF!</definedName>
    <definedName name="jenkam" localSheetId="0">#REF!</definedName>
    <definedName name="jenkam">#REF!</definedName>
    <definedName name="k.tahun">'[8]BAHAN '!$H$47</definedName>
    <definedName name="ka_ikat_bet" localSheetId="22">#REF!</definedName>
    <definedName name="ka_ikat_bet" localSheetId="0">#REF!</definedName>
    <definedName name="ka_ikat_bet">#REF!</definedName>
    <definedName name="kaca">[4]upah!$I$100</definedName>
    <definedName name="kadal" localSheetId="22">#REF!</definedName>
    <definedName name="kadal" localSheetId="0">#REF!</definedName>
    <definedName name="kadal">#REF!</definedName>
    <definedName name="kamper_3.30">[4]upah!$I$45</definedName>
    <definedName name="kamper_5.7">[4]upah!$I$46</definedName>
    <definedName name="kamper_8.12">[4]upah!$I$44</definedName>
    <definedName name="kanik" localSheetId="22">#REF!</definedName>
    <definedName name="kanik" localSheetId="0">#REF!</definedName>
    <definedName name="kanik">#REF!</definedName>
    <definedName name="kapur" localSheetId="22">#REF!</definedName>
    <definedName name="kapur" localSheetId="0">#REF!</definedName>
    <definedName name="kapur">#REF!</definedName>
    <definedName name="kapur_gamp" localSheetId="22">#REF!</definedName>
    <definedName name="kapur_gamp" localSheetId="0">#REF!</definedName>
    <definedName name="kapur_gamp">#REF!</definedName>
    <definedName name="kapur_gamping">[4]upah!$I$89</definedName>
    <definedName name="kapur_padam">[4]upah!$I$88</definedName>
    <definedName name="karet" localSheetId="22">#REF!</definedName>
    <definedName name="karet" localSheetId="0">#REF!</definedName>
    <definedName name="karet">#REF!</definedName>
    <definedName name="KASA" localSheetId="22">#REF!</definedName>
    <definedName name="KASA" localSheetId="0">#REF!</definedName>
    <definedName name="KASA">#REF!</definedName>
    <definedName name="kasaex" localSheetId="22">#REF!</definedName>
    <definedName name="kasaex" localSheetId="0">#REF!</definedName>
    <definedName name="kasaex">#REF!</definedName>
    <definedName name="kawat_beton">[4]upah!$I$99</definedName>
    <definedName name="kayu_borneo">[4]upah!$I$60</definedName>
    <definedName name="kayu_terentang">[4]upah!$I$51</definedName>
    <definedName name="Ke_tu_batu" localSheetId="22">#REF!</definedName>
    <definedName name="Ke_tu_batu" localSheetId="0">#REF!</definedName>
    <definedName name="Ke_tu_batu">#REF!</definedName>
    <definedName name="ke_tu_besi" localSheetId="22">#REF!</definedName>
    <definedName name="ke_tu_besi" localSheetId="0">#REF!</definedName>
    <definedName name="ke_tu_besi">#REF!</definedName>
    <definedName name="ke_tu_cat" localSheetId="22">#REF!</definedName>
    <definedName name="ke_tu_cat" localSheetId="0">#REF!</definedName>
    <definedName name="ke_tu_cat">#REF!</definedName>
    <definedName name="Ke_Tu_Kayu" localSheetId="22">#REF!</definedName>
    <definedName name="Ke_Tu_Kayu" localSheetId="0">#REF!</definedName>
    <definedName name="Ke_Tu_Kayu">#REF!</definedName>
    <definedName name="ke_tu_lis" localSheetId="22">#REF!</definedName>
    <definedName name="ke_tu_lis" localSheetId="0">#REF!</definedName>
    <definedName name="ke_tu_lis">#REF!</definedName>
    <definedName name="kep_tuk">'[11]Daf-Har-Pening'!$H$17</definedName>
    <definedName name="kepala_tukang">[4]upah!$I$14</definedName>
    <definedName name="ker_dinding" localSheetId="22">#REF!</definedName>
    <definedName name="ker_dinding" localSheetId="0">#REF!</definedName>
    <definedName name="ker_dinding">#REF!</definedName>
    <definedName name="ker_lantai" localSheetId="22">#REF!</definedName>
    <definedName name="ker_lantai" localSheetId="0">#REF!</definedName>
    <definedName name="ker_lantai">#REF!</definedName>
    <definedName name="keramik_20.20">[4]upah!$I$104</definedName>
    <definedName name="keramik_20.25">[4]upah!$I$105</definedName>
    <definedName name="keramik_40.40">[4]upah!$I$103</definedName>
    <definedName name="kerikil_bet" localSheetId="22">#REF!</definedName>
    <definedName name="kerikil_bet" localSheetId="0">#REF!</definedName>
    <definedName name="kerikil_bet">#REF!</definedName>
    <definedName name="kertas_gosok">[4]upah!$I$116</definedName>
    <definedName name="ketugaltan" localSheetId="22">#REF!</definedName>
    <definedName name="ketugaltan" localSheetId="0">#REF!</definedName>
    <definedName name="ketugaltan">#REF!</definedName>
    <definedName name="kol" localSheetId="22">#REF!</definedName>
    <definedName name="kol" localSheetId="0">#REF!</definedName>
    <definedName name="kol">#REF!</definedName>
    <definedName name="kolprak" localSheetId="22">#REF!</definedName>
    <definedName name="kolprak" localSheetId="0">#REF!</definedName>
    <definedName name="kolprak">#REF!</definedName>
    <definedName name="KOMPRES" localSheetId="22">#REF!</definedName>
    <definedName name="KOMPRES" localSheetId="0">#REF!</definedName>
    <definedName name="KOMPRES">#REF!</definedName>
    <definedName name="konseng" localSheetId="22">#REF!</definedName>
    <definedName name="konseng" localSheetId="0">#REF!</definedName>
    <definedName name="konseng">#REF!</definedName>
    <definedName name="KONSOL" localSheetId="22">#REF!</definedName>
    <definedName name="KONSOL" localSheetId="0">#REF!</definedName>
    <definedName name="KONSOL">#REF!</definedName>
    <definedName name="koral_2.3">[4]upah!$I$75</definedName>
    <definedName name="koral_beton">[4]upah!$I$71</definedName>
    <definedName name="kosen" localSheetId="22">#REF!</definedName>
    <definedName name="kosen" localSheetId="0">#REF!</definedName>
    <definedName name="kosen">#REF!</definedName>
    <definedName name="kran_dinding">[4]upah!$I$176</definedName>
    <definedName name="KRANJANG" localSheetId="22">#REF!</definedName>
    <definedName name="KRANJANG" localSheetId="0">#REF!</definedName>
    <definedName name="KRANJANG">#REF!</definedName>
    <definedName name="kruing_2.3">[4]upah!$I$55</definedName>
    <definedName name="kruing_2.30">[4]upah!$I$53</definedName>
    <definedName name="kruing_5.7">[4]upah!$I$54</definedName>
    <definedName name="kruing_8.12">[4]upah!$I$52</definedName>
    <definedName name="KT">[12]BAHAN!$G$120</definedName>
    <definedName name="ktk">'[8]UPAH PEKERJA'!$H$12</definedName>
    <definedName name="kuli">'[8]UPAH PEKERJA'!$H$21</definedName>
    <definedName name="kunci_silinder">[4]upah!$I$125</definedName>
    <definedName name="kunci_slot">[4]upah!$I$127</definedName>
    <definedName name="kunci_tanam_antik">[4]upah!$I$124</definedName>
    <definedName name="kunci_tanam_besar">[4]upah!$I$123</definedName>
    <definedName name="kunci_tanam_kamar_mandi">[4]upah!$I$126</definedName>
    <definedName name="KUSKAM" localSheetId="22">#REF!</definedName>
    <definedName name="KUSKAM" localSheetId="0">#REF!</definedName>
    <definedName name="KUSKAM">#REF!</definedName>
    <definedName name="LAKER" localSheetId="22">#REF!</definedName>
    <definedName name="LAKER" localSheetId="0">#REF!</definedName>
    <definedName name="LAKER">#REF!</definedName>
    <definedName name="lampu_baret">[4]upah!$I$168</definedName>
    <definedName name="lampu_BL">[4]upah!$I$161</definedName>
    <definedName name="lat_bantu">'[11]Daf-Har-Pening'!$H$58</definedName>
    <definedName name="Lem_Kayu">[4]upah!$I$114</definedName>
    <definedName name="LIS" localSheetId="22">#REF!</definedName>
    <definedName name="LIS" localSheetId="0">#REF!</definedName>
    <definedName name="LIS">#REF!</definedName>
    <definedName name="lisbet" localSheetId="22">#REF!</definedName>
    <definedName name="lisbet" localSheetId="0">#REF!</definedName>
    <definedName name="lisbet">#REF!</definedName>
    <definedName name="lisjat" localSheetId="22">#REF!</definedName>
    <definedName name="lisjat" localSheetId="0">#REF!</definedName>
    <definedName name="lisjat">#REF!</definedName>
    <definedName name="LISK" localSheetId="22">#REF!</definedName>
    <definedName name="LISK" localSheetId="0">#REF!</definedName>
    <definedName name="LISK">#REF!</definedName>
    <definedName name="LISPJATIE" localSheetId="22">#REF!</definedName>
    <definedName name="LISPJATIE" localSheetId="0">#REF!</definedName>
    <definedName name="LISPJATIE">#REF!</definedName>
    <definedName name="LISPLANG" localSheetId="22">#REF!</definedName>
    <definedName name="LISPLANG" localSheetId="0">#REF!</definedName>
    <definedName name="LISPLANG">#REF!</definedName>
    <definedName name="lisplank" localSheetId="22">#REF!</definedName>
    <definedName name="lisplank" localSheetId="0">#REF!</definedName>
    <definedName name="lisplank">#REF!</definedName>
    <definedName name="LIST" localSheetId="22">#REF!</definedName>
    <definedName name="LIST" localSheetId="0">#REF!</definedName>
    <definedName name="LIST">#REF!</definedName>
    <definedName name="list_gypsum">[4]upah!$I$40</definedName>
    <definedName name="M">[12]BAHAN!$G$119</definedName>
    <definedName name="man" localSheetId="22">#REF!</definedName>
    <definedName name="man" localSheetId="0">#REF!</definedName>
    <definedName name="man">#REF!</definedName>
    <definedName name="mandor">[4]upah!$I$15</definedName>
    <definedName name="masinis" localSheetId="22">#REF!</definedName>
    <definedName name="masinis" localSheetId="0">#REF!</definedName>
    <definedName name="masinis">#REF!</definedName>
    <definedName name="material_bantu">[4]upah!$I$195</definedName>
    <definedName name="mdr">'[8]UPAH PEKERJA'!$H$11</definedName>
    <definedName name="meni">[4]upah!$I$109</definedName>
    <definedName name="meni_besi">[4]upah!#REF!</definedName>
    <definedName name="meranti_3.30">[4]upah!$I$48</definedName>
    <definedName name="meranti_5.7">[4]upah!$I$49</definedName>
    <definedName name="meranti_8.12">[4]upah!$I$47</definedName>
    <definedName name="mesin_las" localSheetId="22">#REF!</definedName>
    <definedName name="mesin_las" localSheetId="0">#REF!</definedName>
    <definedName name="mesin_las">#REF!</definedName>
    <definedName name="minyak_aspal" localSheetId="22">#REF!</definedName>
    <definedName name="minyak_aspal" localSheetId="0">#REF!</definedName>
    <definedName name="minyak_aspal">#REF!</definedName>
    <definedName name="minyak_begisting">[4]upah!$I$115</definedName>
    <definedName name="minyak_tanah" localSheetId="22">#REF!</definedName>
    <definedName name="minyak_tanah" localSheetId="0">#REF!</definedName>
    <definedName name="minyak_tanah">#REF!</definedName>
    <definedName name="MOBILISASI" localSheetId="22">#REF!</definedName>
    <definedName name="MOBILISASI" localSheetId="0">#REF!</definedName>
    <definedName name="MOBILISASI">#REF!</definedName>
    <definedName name="mot_grad" localSheetId="22">#REF!</definedName>
    <definedName name="mot_grad" localSheetId="0">#REF!</definedName>
    <definedName name="mot_grad">#REF!</definedName>
    <definedName name="multipoint_O2">[4]upah!$I$222</definedName>
    <definedName name="multipoint_suction">[4]upah!$I$223</definedName>
    <definedName name="nasal_canula">[4]upah!$I$229</definedName>
    <definedName name="NOTA" localSheetId="22">#REF!</definedName>
    <definedName name="NOTA" localSheetId="0">#REF!</definedName>
    <definedName name="NOTA">#REF!</definedName>
    <definedName name="o" localSheetId="22">#REF!</definedName>
    <definedName name="o" localSheetId="0">#REF!</definedName>
    <definedName name="o">#REF!</definedName>
    <definedName name="operator">[4]upah!$I$16</definedName>
    <definedName name="opt" localSheetId="22">#REF!</definedName>
    <definedName name="opt" localSheetId="0">#REF!</definedName>
    <definedName name="opt">#REF!</definedName>
    <definedName name="outlet_tv">[4]upah!$I$152</definedName>
    <definedName name="p" localSheetId="22">#REF!</definedName>
    <definedName name="p" localSheetId="0">#REF!</definedName>
    <definedName name="p">#REF!</definedName>
    <definedName name="p.pasang">'[8]BAHAN '!$H$13</definedName>
    <definedName name="paku">[4]upah!$I$132</definedName>
    <definedName name="paku_1.2">[4]upah!$I$136</definedName>
    <definedName name="paku_asbes">[4]upah!$I$133</definedName>
    <definedName name="paku_reng">[4]upah!$I$134</definedName>
    <definedName name="paku_triplek">[4]upah!$I$135</definedName>
    <definedName name="PAPANPRO" localSheetId="22">#REF!</definedName>
    <definedName name="PAPANPRO" localSheetId="0">#REF!</definedName>
    <definedName name="PAPANPRO">#REF!</definedName>
    <definedName name="Paper_tape">[4]upah!$I$43</definedName>
    <definedName name="paragon">[4]upah!$I$110</definedName>
    <definedName name="partisi" localSheetId="22">#REF!</definedName>
    <definedName name="partisi" localSheetId="0">#REF!</definedName>
    <definedName name="partisi">#REF!</definedName>
    <definedName name="pasir_bet" localSheetId="22">#REF!</definedName>
    <definedName name="pasir_bet" localSheetId="0">#REF!</definedName>
    <definedName name="pasir_bet">#REF!</definedName>
    <definedName name="pasir_beton">[4]upah!$I$78</definedName>
    <definedName name="pasir_pa" localSheetId="22">#REF!</definedName>
    <definedName name="pasir_pa" localSheetId="0">#REF!</definedName>
    <definedName name="pasir_pa">#REF!</definedName>
    <definedName name="pasir_pasang">[4]upah!$I$79</definedName>
    <definedName name="pasir_urug">[4]upah!$I$80</definedName>
    <definedName name="pav_ston_6cm" localSheetId="22">#REF!</definedName>
    <definedName name="pav_ston_6cm" localSheetId="0">#REF!</definedName>
    <definedName name="pav_ston_6cm">#REF!</definedName>
    <definedName name="paving" localSheetId="22">#REF!</definedName>
    <definedName name="paving" localSheetId="0">#REF!</definedName>
    <definedName name="paving">#REF!</definedName>
    <definedName name="pbt_kanik" localSheetId="22">#REF!</definedName>
    <definedName name="pbt_kanik" localSheetId="0">#REF!</definedName>
    <definedName name="pbt_kanik">#REF!</definedName>
    <definedName name="pbt_opt" localSheetId="22">#REF!</definedName>
    <definedName name="pbt_opt" localSheetId="0">#REF!</definedName>
    <definedName name="pbt_opt">#REF!</definedName>
    <definedName name="pbt_pemudi" localSheetId="22">#REF!</definedName>
    <definedName name="pbt_pemudi" localSheetId="0">#REF!</definedName>
    <definedName name="pbt_pemudi">#REF!</definedName>
    <definedName name="pbt_sinis" localSheetId="22">#REF!</definedName>
    <definedName name="pbt_sinis" localSheetId="0">#REF!</definedName>
    <definedName name="pbt_sinis">#REF!</definedName>
    <definedName name="pecah_0.5">[4]upah!$I$74</definedName>
    <definedName name="pecah_1.1">[4]upah!$I$73</definedName>
    <definedName name="pecah_1.2">[4]upah!$I$72</definedName>
    <definedName name="pecah_10.15">[4]upah!$I$68</definedName>
    <definedName name="pecah_15.20">[4]upah!$I$67</definedName>
    <definedName name="pecah_3.5">[4]upah!$I$70</definedName>
    <definedName name="pecah_5.7">[4]upah!$I$69</definedName>
    <definedName name="pegangan_angin">[4]upah!#REF!</definedName>
    <definedName name="pek_tak_ter" localSheetId="22">#REF!</definedName>
    <definedName name="pek_tak_ter" localSheetId="0">#REF!</definedName>
    <definedName name="pek_tak_ter">#REF!</definedName>
    <definedName name="pek_ter" localSheetId="22">#REF!</definedName>
    <definedName name="pek_ter" localSheetId="0">#REF!</definedName>
    <definedName name="pek_ter">#REF!</definedName>
    <definedName name="PEKERJA" localSheetId="22">#REF!</definedName>
    <definedName name="PEKERJA" localSheetId="0">#REF!</definedName>
    <definedName name="PEKERJA">#REF!</definedName>
    <definedName name="pembantu_operator">[4]upah!$I$17</definedName>
    <definedName name="pemudi" localSheetId="22">#REF!</definedName>
    <definedName name="pemudi" localSheetId="0">#REF!</definedName>
    <definedName name="pemudi">#REF!</definedName>
    <definedName name="pengg" localSheetId="22">#REF!</definedName>
    <definedName name="pengg" localSheetId="0">#REF!</definedName>
    <definedName name="pengg">#REF!</definedName>
    <definedName name="penjaga" localSheetId="22">#REF!</definedName>
    <definedName name="penjaga" localSheetId="0">#REF!</definedName>
    <definedName name="penjaga">#REF!</definedName>
    <definedName name="pinjat" localSheetId="22">#REF!</definedName>
    <definedName name="pinjat" localSheetId="0">#REF!</definedName>
    <definedName name="pinjat">#REF!</definedName>
    <definedName name="pinkam" localSheetId="22">#REF!</definedName>
    <definedName name="pinkam" localSheetId="0">#REF!</definedName>
    <definedName name="pinkam">#REF!</definedName>
    <definedName name="pinmul" localSheetId="22">#REF!</definedName>
    <definedName name="pinmul" localSheetId="0">#REF!</definedName>
    <definedName name="pinmul">#REF!</definedName>
    <definedName name="PINMULT" localSheetId="22">#REF!</definedName>
    <definedName name="PINMULT" localSheetId="0">#REF!</definedName>
    <definedName name="PINMULT">#REF!</definedName>
    <definedName name="pinpag2" localSheetId="22">#REF!</definedName>
    <definedName name="pinpag2" localSheetId="0">#REF!</definedName>
    <definedName name="pinpag2">#REF!</definedName>
    <definedName name="pinpag4" localSheetId="22">#REF!</definedName>
    <definedName name="pinpag4" localSheetId="0">#REF!</definedName>
    <definedName name="pinpag4">#REF!</definedName>
    <definedName name="PINTEAK" localSheetId="22">#REF!</definedName>
    <definedName name="PINTEAK" localSheetId="0">#REF!</definedName>
    <definedName name="PINTEAK">#REF!</definedName>
    <definedName name="pintu_PVC">[4]upah!$I$61</definedName>
    <definedName name="pipatal" localSheetId="22">#REF!</definedName>
    <definedName name="pipatal" localSheetId="0">#REF!</definedName>
    <definedName name="pipatal">#REF!</definedName>
    <definedName name="PK">[12]BAHAN!$G$125</definedName>
    <definedName name="PLAFON" localSheetId="22">#REF!</definedName>
    <definedName name="PLAFON" localSheetId="0">#REF!</definedName>
    <definedName name="PLAFON">#REF!</definedName>
    <definedName name="Plamir_kayu">[4]upah!$I$113</definedName>
    <definedName name="plamur_tembok">[4]upah!$I$112</definedName>
    <definedName name="PLATUL" localSheetId="22">#REF!</definedName>
    <definedName name="PLATUL" localSheetId="0">#REF!</definedName>
    <definedName name="PLATUL">#REF!</definedName>
    <definedName name="ples_1_5" localSheetId="22">#REF!</definedName>
    <definedName name="ples_1_5" localSheetId="0">#REF!</definedName>
    <definedName name="ples_1_5">#REF!</definedName>
    <definedName name="PLES13" localSheetId="22">#REF!</definedName>
    <definedName name="PLES13" localSheetId="0">#REF!</definedName>
    <definedName name="PLES13">#REF!</definedName>
    <definedName name="PLES138" localSheetId="22">#REF!</definedName>
    <definedName name="PLES138" localSheetId="0">#REF!</definedName>
    <definedName name="PLES138">#REF!</definedName>
    <definedName name="plitur" localSheetId="22">#REF!</definedName>
    <definedName name="plitur" localSheetId="0">#REF!</definedName>
    <definedName name="plitur">#REF!</definedName>
    <definedName name="plituru" localSheetId="22">#REF!</definedName>
    <definedName name="plituru" localSheetId="0">#REF!</definedName>
    <definedName name="plituru">#REF!</definedName>
    <definedName name="plywood_9mm">[4]upah!$I$39</definedName>
    <definedName name="POND" localSheetId="22">#REF!</definedName>
    <definedName name="POND" localSheetId="0">#REF!</definedName>
    <definedName name="POND">#REF!</definedName>
    <definedName name="por" localSheetId="22">#REF!</definedName>
    <definedName name="por" localSheetId="0">#REF!</definedName>
    <definedName name="por">#REF!</definedName>
    <definedName name="pot">'[13]SUR-HARGA'!$X$252</definedName>
    <definedName name="PRASASTI" localSheetId="22">#REF!</definedName>
    <definedName name="PRASASTI" localSheetId="0">#REF!</definedName>
    <definedName name="PRASASTI">#REF!</definedName>
    <definedName name="_xlnm.Print_Area" localSheetId="3">'2023'!$A$1:$G$145</definedName>
    <definedName name="_xlnm.Print_Area" localSheetId="12">'2023_2'!$A$1:$G$33</definedName>
    <definedName name="_xlnm.Print_Area" localSheetId="20">'2023_3'!$A$1:$G$18</definedName>
    <definedName name="_xlnm.Print_Area" localSheetId="4">'2024'!$A$1:$G$100</definedName>
    <definedName name="_xlnm.Print_Area" localSheetId="13">'2024_2'!$A$1:$G$41</definedName>
    <definedName name="_xlnm.Print_Area" localSheetId="21">'2024_3'!$A$1:$G$17</definedName>
    <definedName name="_xlnm.Print_Area" localSheetId="5">'2025'!$A$1:$G$68</definedName>
    <definedName name="_xlnm.Print_Area" localSheetId="14">'2025_2'!$A$1:$G$68</definedName>
    <definedName name="_xlnm.Print_Area" localSheetId="24">'2025_3'!$A$1:$G$26</definedName>
    <definedName name="_xlnm.Print_Area" localSheetId="6">'2026'!$A$1:$G$75</definedName>
    <definedName name="_xlnm.Print_Area" localSheetId="15">'2026_2'!$A$1:$G$73</definedName>
    <definedName name="_xlnm.Print_Area" localSheetId="25">'2026_3'!$A$1:$G$35</definedName>
    <definedName name="_xlnm.Print_Area" localSheetId="7">'2027'!$A$1:$G$72</definedName>
    <definedName name="_xlnm.Print_Area" localSheetId="26">'2027_3 '!$A$1:$G$29</definedName>
    <definedName name="_xlnm.Print_Area" localSheetId="16">'2027-2'!$A$1:$G$75</definedName>
    <definedName name="_xlnm.Print_Area" localSheetId="8">'2028'!$A$1:$G$73</definedName>
    <definedName name="_xlnm.Print_Area" localSheetId="17">'2028_2'!$A$1:$G$73</definedName>
    <definedName name="_xlnm.Print_Area" localSheetId="27">'2028_3'!$A$1:$G$32</definedName>
    <definedName name="_xlnm.Print_Area" localSheetId="9">'2029'!$A$1:$G$78</definedName>
    <definedName name="_xlnm.Print_Area" localSheetId="18">'2029_2'!$A$1:$G$68</definedName>
    <definedName name="_xlnm.Print_Area" localSheetId="28">'2029_3'!$A$1:$G$28</definedName>
    <definedName name="_xlnm.Print_Area" localSheetId="10">'2030'!$A$1:$G$74</definedName>
    <definedName name="_xlnm.Print_Area" localSheetId="19">'2030_2'!$A$1:$G$60</definedName>
    <definedName name="_xlnm.Print_Area" localSheetId="29">'2030_3'!$A$1:$G$30</definedName>
    <definedName name="_xlnm.Print_Area" localSheetId="30">'28.MATRIK ( PEMBERDAYA)'!$A$1:$U$193</definedName>
    <definedName name="_xlnm.Print_Area" localSheetId="31">'28.MATRIK BENCANA, MENDE'!$A$1:$U$134</definedName>
    <definedName name="_xlnm.Print_Area" localSheetId="32">'28.MATRIK PEMBIAYAAN'!$A$1:$U$125</definedName>
    <definedName name="_xlnm.Print_Area" localSheetId="22">'Berita ACARA Musdes'!$A$1:$D$261</definedName>
    <definedName name="_xlnm.Print_Area" localSheetId="0">PAGU!$A$1:$D$23</definedName>
    <definedName name="_xlnm.Print_Area" localSheetId="2">'REKAP BIDANG 1'!$A$1:$E$95</definedName>
    <definedName name="_xlnm.Print_Area" localSheetId="11">'Rekap Bidang 2'!$A$1:$E$95</definedName>
    <definedName name="_xlnm.Print_Area" localSheetId="23">'Rekap Bidang 3'!$A$1:$E$95</definedName>
    <definedName name="_xlnm.Print_Area">'[14]F-25.b LEMBAR CATATAN'!$A$3:$L$68</definedName>
    <definedName name="Print_Area_MI" localSheetId="22">#REF!</definedName>
    <definedName name="Print_Area_MI" localSheetId="0">#REF!</definedName>
    <definedName name="Print_Area_MI">#REF!</definedName>
    <definedName name="PSRATS" localSheetId="22">#REF!</definedName>
    <definedName name="PSRATS" localSheetId="0">#REF!</definedName>
    <definedName name="PSRATS">#REF!</definedName>
    <definedName name="PSRPSG" localSheetId="22">#REF!</definedName>
    <definedName name="PSRPSG" localSheetId="0">#REF!</definedName>
    <definedName name="PSRPSG">#REF!</definedName>
    <definedName name="PSRWBH" localSheetId="22">#REF!</definedName>
    <definedName name="PSRWBH" localSheetId="0">#REF!</definedName>
    <definedName name="PSRWBH">#REF!</definedName>
    <definedName name="pvc_1.25">[4]upah!$I$185</definedName>
    <definedName name="pvc_2">[4]upah!$I$184</definedName>
    <definedName name="pvc_3">[4]upah!$I$183</definedName>
    <definedName name="pvc_4">[4]upah!$I$182</definedName>
    <definedName name="pvc_5">[4]upah!$I$181</definedName>
    <definedName name="pvc_6">[4]upah!$I$180</definedName>
    <definedName name="r_atap" localSheetId="22">#REF!</definedName>
    <definedName name="r_atap" localSheetId="0">#REF!</definedName>
    <definedName name="r_atap">#REF!</definedName>
    <definedName name="r_pla" localSheetId="22">#REF!</definedName>
    <definedName name="r_pla" localSheetId="0">#REF!</definedName>
    <definedName name="r_pla">#REF!</definedName>
    <definedName name="RAB">#N/A</definedName>
    <definedName name="RAB_1">#N/A</definedName>
    <definedName name="RABAT" localSheetId="22">#REF!</definedName>
    <definedName name="RABAT" localSheetId="0">#REF!</definedName>
    <definedName name="RABAT">#REF!</definedName>
    <definedName name="rangkatal" localSheetId="22">#REF!</definedName>
    <definedName name="rangkatal" localSheetId="0">#REF!</definedName>
    <definedName name="rangkatal">#REF!</definedName>
    <definedName name="REKAP" localSheetId="22">#REF!</definedName>
    <definedName name="REKAP" localSheetId="0">#REF!</definedName>
    <definedName name="REKAP">#REF!</definedName>
    <definedName name="REKAPITULASI" localSheetId="22">#REF!</definedName>
    <definedName name="REKAPITULASI" localSheetId="0">#REF!</definedName>
    <definedName name="REKAPITULASI">#REF!</definedName>
    <definedName name="RING12" localSheetId="22">#REF!</definedName>
    <definedName name="RING12" localSheetId="0">#REF!</definedName>
    <definedName name="RING12">#REF!</definedName>
    <definedName name="ring15" localSheetId="22">#REF!</definedName>
    <definedName name="ring15" localSheetId="0">#REF!</definedName>
    <definedName name="ring15">#REF!</definedName>
    <definedName name="ring20" localSheetId="22">#REF!</definedName>
    <definedName name="ring20" localSheetId="0">#REF!</definedName>
    <definedName name="ring20">#REF!</definedName>
    <definedName name="RITER" localSheetId="22">#REF!</definedName>
    <definedName name="RITER" localSheetId="0">#REF!</definedName>
    <definedName name="RITER">#REF!</definedName>
    <definedName name="roadmark" localSheetId="22">#REF!</definedName>
    <definedName name="roadmark" localSheetId="0">#REF!</definedName>
    <definedName name="roadmark">#REF!</definedName>
    <definedName name="s.gresik">'[8]BAHAN '!$H$25</definedName>
    <definedName name="saklar_ganda">[4]upah!$I$141</definedName>
    <definedName name="saklar_seri">[4]upah!$I$167</definedName>
    <definedName name="saklar_tunggal">[4]upah!$I$140</definedName>
    <definedName name="salin" localSheetId="22">#REF!</definedName>
    <definedName name="salin" localSheetId="0">#REF!</definedName>
    <definedName name="salin">#REF!</definedName>
    <definedName name="SCHEDUL" localSheetId="22">#REF!</definedName>
    <definedName name="SCHEDUL" localSheetId="0">#REF!</definedName>
    <definedName name="SCHEDUL">#REF!</definedName>
    <definedName name="SEKOP" localSheetId="22">#REF!</definedName>
    <definedName name="SEKOP" localSheetId="0">#REF!</definedName>
    <definedName name="SEKOP">#REF!</definedName>
    <definedName name="semen_40" localSheetId="22">#REF!</definedName>
    <definedName name="semen_40" localSheetId="0">#REF!</definedName>
    <definedName name="semen_40">#REF!</definedName>
    <definedName name="semen_50" localSheetId="22">#REF!</definedName>
    <definedName name="semen_50" localSheetId="0">#REF!</definedName>
    <definedName name="semen_50">#REF!</definedName>
    <definedName name="semen_kg">[4]upah!$I$86</definedName>
    <definedName name="semen_nat">[4]upah!$I$84</definedName>
    <definedName name="semen_putih">[4]upah!$I$87</definedName>
    <definedName name="semen_sak">[4]upah!$I$85</definedName>
    <definedName name="SEMENGRESIK" localSheetId="22">#REF!</definedName>
    <definedName name="SEMENGRESIK" localSheetId="0">#REF!</definedName>
    <definedName name="SEMENGRESIK">#REF!</definedName>
    <definedName name="SEMENHOLCIM" localSheetId="22">#REF!</definedName>
    <definedName name="SEMENHOLCIM" localSheetId="0">#REF!</definedName>
    <definedName name="SEMENHOLCIM">#REF!</definedName>
    <definedName name="seng">'[8]BAHAN '!$H$79</definedName>
    <definedName name="seng_plat">[4]upah!$I$37</definedName>
    <definedName name="sirtu">[4]upah!$I$82</definedName>
    <definedName name="slof20" localSheetId="22">#REF!</definedName>
    <definedName name="slof20" localSheetId="0">#REF!</definedName>
    <definedName name="slof20">#REF!</definedName>
    <definedName name="split" localSheetId="22">#REF!</definedName>
    <definedName name="split" localSheetId="0">#REF!</definedName>
    <definedName name="split">#REF!</definedName>
    <definedName name="spliter">[4]upah!$I$151</definedName>
    <definedName name="spring_knip">[4]upah!#REF!</definedName>
    <definedName name="stop_kontak_10">[4]upah!$I$165</definedName>
    <definedName name="stop_kontak_ac">[4]upah!$I$166</definedName>
    <definedName name="t">[10]BHN1!$F$167</definedName>
    <definedName name="tackcoat" localSheetId="22">#REF!</definedName>
    <definedName name="tackcoat" localSheetId="0">#REF!</definedName>
    <definedName name="tackcoat">#REF!</definedName>
    <definedName name="TALKAR" localSheetId="22">#REF!</definedName>
    <definedName name="TALKAR" localSheetId="0">#REF!</definedName>
    <definedName name="TALKAR">#REF!</definedName>
    <definedName name="TAME1" localSheetId="22">#REF!</definedName>
    <definedName name="TAME1" localSheetId="0">#REF!</definedName>
    <definedName name="TAME1">#REF!</definedName>
    <definedName name="TAME2" localSheetId="22">#REF!</definedName>
    <definedName name="TAME2" localSheetId="0">#REF!</definedName>
    <definedName name="TAME2">#REF!</definedName>
    <definedName name="tan_roll" localSheetId="22">#REF!</definedName>
    <definedName name="tan_roll" localSheetId="0">#REF!</definedName>
    <definedName name="tan_roll">#REF!</definedName>
    <definedName name="tan_urug" localSheetId="22">#REF!</definedName>
    <definedName name="tan_urug" localSheetId="0">#REF!</definedName>
    <definedName name="tan_urug">#REF!</definedName>
    <definedName name="tanah_sirtu">[4]upah!$I$83</definedName>
    <definedName name="tanah_urug">[4]upah!$I$81</definedName>
    <definedName name="tang_air" localSheetId="22">#REF!</definedName>
    <definedName name="tang_air" localSheetId="0">#REF!</definedName>
    <definedName name="tang_air">#REF!</definedName>
    <definedName name="tasirtu" localSheetId="22">#REF!</definedName>
    <definedName name="tasirtu" localSheetId="0">#REF!</definedName>
    <definedName name="tasirtu">#REF!</definedName>
    <definedName name="TB">[12]BAHAN!$G$121</definedName>
    <definedName name="TC">[12]BAHAN!$G$124</definedName>
    <definedName name="teakwood">[4]upah!$I$38</definedName>
    <definedName name="TEER" localSheetId="22">#REF!</definedName>
    <definedName name="TEER" localSheetId="0">#REF!</definedName>
    <definedName name="TEER">#REF!</definedName>
    <definedName name="TEGEL" localSheetId="22">#REF!</definedName>
    <definedName name="TEGEL" localSheetId="0">#REF!</definedName>
    <definedName name="TEGEL">#REF!</definedName>
    <definedName name="tembaga_0.5">[4]upah!$I$218</definedName>
    <definedName name="tembaga_1">[4]upah!$I$217</definedName>
    <definedName name="tembaga_3.4">[4]upah!$I$219</definedName>
    <definedName name="tembaga_3.8">[4]upah!$I$220</definedName>
    <definedName name="thiner_A">[4]upah!#REF!</definedName>
    <definedName name="thiner_B">[4]upah!#REF!</definedName>
    <definedName name="thinner" localSheetId="22">#REF!</definedName>
    <definedName name="thinner" localSheetId="0">#REF!</definedName>
    <definedName name="thinner">#REF!</definedName>
    <definedName name="TIME01" localSheetId="22">#REF!</definedName>
    <definedName name="TIME01" localSheetId="0">#REF!</definedName>
    <definedName name="TIME01">#REF!</definedName>
    <definedName name="TIME02" localSheetId="22">#REF!</definedName>
    <definedName name="TIME02" localSheetId="0">#REF!</definedName>
    <definedName name="TIME02">#REF!</definedName>
    <definedName name="tire_roller" localSheetId="22">#REF!</definedName>
    <definedName name="tire_roller" localSheetId="0">#REF!</definedName>
    <definedName name="tire_roller">#REF!</definedName>
    <definedName name="TK">[15]BAHAN!#REF!</definedName>
    <definedName name="TKBATU" localSheetId="22">#REF!</definedName>
    <definedName name="TKBATU" localSheetId="0">#REF!</definedName>
    <definedName name="TKBATU">#REF!</definedName>
    <definedName name="TKKAYU" localSheetId="22">#REF!</definedName>
    <definedName name="TKKAYU" localSheetId="0">#REF!</definedName>
    <definedName name="TKKAYU">#REF!</definedName>
    <definedName name="TKY">[16]BAHAN!$F$144</definedName>
    <definedName name="TS">[15]BAHAN!#REF!</definedName>
    <definedName name="tuk_batu" localSheetId="22">#REF!</definedName>
    <definedName name="tuk_batu" localSheetId="0">#REF!</definedName>
    <definedName name="tuk_batu">#REF!</definedName>
    <definedName name="tuk_besi" localSheetId="22">#REF!</definedName>
    <definedName name="tuk_besi" localSheetId="0">#REF!</definedName>
    <definedName name="tuk_besi">#REF!</definedName>
    <definedName name="tuk_cat" localSheetId="22">#REF!</definedName>
    <definedName name="tuk_cat" localSheetId="0">#REF!</definedName>
    <definedName name="tuk_cat">#REF!</definedName>
    <definedName name="tuk_galtan" localSheetId="22">#REF!</definedName>
    <definedName name="tuk_galtan" localSheetId="0">#REF!</definedName>
    <definedName name="tuk_galtan">#REF!</definedName>
    <definedName name="tuk_kayu" localSheetId="22">#REF!</definedName>
    <definedName name="tuk_kayu" localSheetId="0">#REF!</definedName>
    <definedName name="tuk_kayu">#REF!</definedName>
    <definedName name="tuk_lis" localSheetId="22">#REF!</definedName>
    <definedName name="tuk_lis" localSheetId="0">#REF!</definedName>
    <definedName name="tuk_lis">#REF!</definedName>
    <definedName name="tuk_lump" localSheetId="22">#REF!</definedName>
    <definedName name="tuk_lump" localSheetId="0">#REF!</definedName>
    <definedName name="tuk_lump">#REF!</definedName>
    <definedName name="tuk_ma_aspl" localSheetId="22">#REF!</definedName>
    <definedName name="tuk_ma_aspl" localSheetId="0">#REF!</definedName>
    <definedName name="tuk_ma_aspl">#REF!</definedName>
    <definedName name="tukang">[4]upah!$I$12</definedName>
    <definedName name="tukang_cat">[4]upah!$I$13</definedName>
    <definedName name="TYPE_C2" localSheetId="22">#REF!</definedName>
    <definedName name="TYPE_C2" localSheetId="0">#REF!</definedName>
    <definedName name="TYPE_C2">#REF!</definedName>
    <definedName name="TYPE_C3" localSheetId="22">#REF!</definedName>
    <definedName name="TYPE_C3" localSheetId="0">#REF!</definedName>
    <definedName name="TYPE_C3">#REF!</definedName>
    <definedName name="u">[10]BHN1!$F$165</definedName>
    <definedName name="UB_888">[4]upah!$I$42</definedName>
    <definedName name="urg_psr" localSheetId="22">#REF!</definedName>
    <definedName name="urg_psr" localSheetId="0">#REF!</definedName>
    <definedName name="urg_psr">#REF!</definedName>
    <definedName name="urg_sirtu" localSheetId="22">#REF!</definedName>
    <definedName name="urg_sirtu" localSheetId="0">#REF!</definedName>
    <definedName name="urg_sirtu">#REF!</definedName>
    <definedName name="urg_tnh" localSheetId="22">#REF!</definedName>
    <definedName name="urg_tnh" localSheetId="0">#REF!</definedName>
    <definedName name="urg_tnh">#REF!</definedName>
    <definedName name="URKEM" localSheetId="22">#REF!</definedName>
    <definedName name="URKEM" localSheetId="0">#REF!</definedName>
    <definedName name="URKEM">#REF!</definedName>
    <definedName name="URPAS" localSheetId="22">#REF!</definedName>
    <definedName name="URPAS" localSheetId="0">#REF!</definedName>
    <definedName name="URPAS">#REF!</definedName>
    <definedName name="usuk" localSheetId="22">#REF!</definedName>
    <definedName name="usuk" localSheetId="0">#REF!</definedName>
    <definedName name="usuk">#REF!</definedName>
    <definedName name="USUKEX" localSheetId="22">#REF!</definedName>
    <definedName name="USUKEX" localSheetId="0">#REF!</definedName>
    <definedName name="USUKEX">#REF!</definedName>
    <definedName name="vibro" localSheetId="22">#REF!</definedName>
    <definedName name="vibro" localSheetId="0">#REF!</definedName>
    <definedName name="vibro">#REF!</definedName>
    <definedName name="WALES" localSheetId="22">#REF!</definedName>
    <definedName name="WALES" localSheetId="0">#REF!</definedName>
    <definedName name="WALES">#REF!</definedName>
    <definedName name="wall_panel">[4]upah!$I$225</definedName>
    <definedName name="walles" localSheetId="22">#REF!</definedName>
    <definedName name="walles" localSheetId="0">#REF!</definedName>
    <definedName name="walles">#REF!</definedName>
    <definedName name="wastafel">[4]upah!$I$175</definedName>
    <definedName name="wat_pump" localSheetId="22">#REF!</definedName>
    <definedName name="wat_pump" localSheetId="0">#REF!</definedName>
    <definedName name="wat_pump">#REF!</definedName>
    <definedName name="water_drain">[4]upah!$I$173</definedName>
    <definedName name="water_heater">[4]upah!$I$194</definedName>
    <definedName name="wel_loder_1.7" localSheetId="22">#REF!</definedName>
    <definedName name="wel_loder_1.7" localSheetId="0">#REF!</definedName>
    <definedName name="wel_loder_1.7">#REF!</definedName>
    <definedName name="y">[10]BHN1!$F$166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70" l="1"/>
  <c r="C23" i="70"/>
  <c r="F22" i="69"/>
  <c r="D22" i="69"/>
  <c r="C22" i="69"/>
  <c r="F25" i="68"/>
  <c r="D25" i="68"/>
  <c r="C25" i="68"/>
  <c r="F23" i="67"/>
  <c r="D23" i="67"/>
  <c r="C23" i="67"/>
  <c r="E5" i="66"/>
  <c r="D6" i="66"/>
  <c r="D7" i="66" s="1"/>
  <c r="D8" i="66" s="1"/>
  <c r="D9" i="66" s="1"/>
  <c r="D10" i="66" s="1"/>
  <c r="D11" i="66" s="1"/>
  <c r="D5" i="66"/>
  <c r="B5" i="66"/>
  <c r="B6" i="66" s="1"/>
  <c r="B7" i="66" s="1"/>
  <c r="B8" i="66" s="1"/>
  <c r="B9" i="66" s="1"/>
  <c r="B10" i="66" s="1"/>
  <c r="B11" i="66" s="1"/>
  <c r="A5" i="66"/>
  <c r="A6" i="66" s="1"/>
  <c r="A7" i="66" s="1"/>
  <c r="A8" i="66" s="1"/>
  <c r="A9" i="66" s="1"/>
  <c r="A10" i="66" s="1"/>
  <c r="A11" i="66" s="1"/>
  <c r="E5" i="60" l="1"/>
  <c r="E4" i="60"/>
  <c r="B5" i="60"/>
  <c r="B6" i="60" s="1"/>
  <c r="B7" i="60" s="1"/>
  <c r="B8" i="60" s="1"/>
  <c r="B9" i="60" s="1"/>
  <c r="B10" i="60" s="1"/>
  <c r="B11" i="60" s="1"/>
  <c r="D5" i="60"/>
  <c r="D6" i="60" s="1"/>
  <c r="D7" i="60" s="1"/>
  <c r="D8" i="60" s="1"/>
  <c r="D9" i="60" s="1"/>
  <c r="D10" i="60" s="1"/>
  <c r="D11" i="60" s="1"/>
  <c r="A5" i="60"/>
  <c r="A6" i="60" s="1"/>
  <c r="A7" i="60" s="1"/>
  <c r="A8" i="60" s="1"/>
  <c r="A9" i="60" s="1"/>
  <c r="A10" i="60" s="1"/>
  <c r="A11" i="60" s="1"/>
  <c r="E5" i="59"/>
  <c r="E4" i="59"/>
  <c r="A6" i="59"/>
  <c r="A7" i="59"/>
  <c r="A8" i="59"/>
  <c r="A9" i="59"/>
  <c r="A10" i="59"/>
  <c r="A11" i="59"/>
  <c r="A5" i="59"/>
  <c r="D6" i="59"/>
  <c r="D7" i="59"/>
  <c r="D8" i="59"/>
  <c r="D9" i="59"/>
  <c r="D10" i="59"/>
  <c r="D11" i="59"/>
  <c r="D5" i="59"/>
  <c r="F17" i="57"/>
  <c r="F42" i="56"/>
  <c r="F40" i="56"/>
  <c r="F34" i="56"/>
  <c r="F30" i="56"/>
  <c r="F44" i="55"/>
  <c r="H42" i="55"/>
  <c r="C34" i="55"/>
  <c r="D33" i="54"/>
  <c r="D32" i="54"/>
  <c r="C33" i="54"/>
  <c r="F41" i="53"/>
  <c r="F37" i="54" s="1"/>
  <c r="F38" i="55" s="1"/>
  <c r="F39" i="53"/>
  <c r="F35" i="54" s="1"/>
  <c r="F36" i="55" s="1"/>
  <c r="F32" i="56" s="1"/>
  <c r="D30" i="53"/>
  <c r="D26" i="54" s="1"/>
  <c r="D28" i="55" s="1"/>
  <c r="D24" i="56" s="1"/>
  <c r="D29" i="53"/>
  <c r="D25" i="54" s="1"/>
  <c r="D27" i="55" s="1"/>
  <c r="D23" i="56" s="1"/>
  <c r="F35" i="52"/>
  <c r="F37" i="53" s="1"/>
  <c r="F33" i="54" s="1"/>
  <c r="D28" i="52"/>
  <c r="D27" i="52"/>
  <c r="F41" i="51"/>
  <c r="F33" i="44"/>
  <c r="I24" i="34"/>
  <c r="G19" i="34"/>
  <c r="G20" i="34"/>
  <c r="F19" i="34"/>
  <c r="F20" i="34"/>
  <c r="C54" i="33"/>
  <c r="F70" i="32"/>
  <c r="F75" i="33" s="1"/>
  <c r="F73" i="34" s="1"/>
  <c r="F58" i="32" l="1"/>
  <c r="G52" i="32"/>
  <c r="H6" i="30"/>
  <c r="E186" i="40"/>
  <c r="H6" i="33" l="1"/>
  <c r="H6" i="34"/>
  <c r="F65" i="31"/>
  <c r="C52" i="31"/>
  <c r="G16" i="31"/>
  <c r="G16" i="32" s="1"/>
  <c r="G16" i="33" s="1"/>
  <c r="G16" i="34" s="1"/>
  <c r="G17" i="31"/>
  <c r="G17" i="32" s="1"/>
  <c r="G17" i="33" s="1"/>
  <c r="G17" i="34" s="1"/>
  <c r="G18" i="31"/>
  <c r="G18" i="32" s="1"/>
  <c r="G18" i="33" s="1"/>
  <c r="G18" i="34" s="1"/>
  <c r="G19" i="31"/>
  <c r="G19" i="32" s="1"/>
  <c r="G20" i="31"/>
  <c r="G20" i="32" s="1"/>
  <c r="G15" i="31"/>
  <c r="G15" i="32" s="1"/>
  <c r="G15" i="33" s="1"/>
  <c r="G15" i="34" s="1"/>
  <c r="F17" i="31"/>
  <c r="F17" i="32" s="1"/>
  <c r="F17" i="33" s="1"/>
  <c r="F17" i="34" s="1"/>
  <c r="F18" i="31"/>
  <c r="F18" i="32" s="1"/>
  <c r="F18" i="33" s="1"/>
  <c r="F18" i="34" s="1"/>
  <c r="F19" i="31"/>
  <c r="F19" i="32" s="1"/>
  <c r="F20" i="31"/>
  <c r="F20" i="32" s="1"/>
  <c r="F15" i="31"/>
  <c r="C16" i="31"/>
  <c r="C16" i="32" s="1"/>
  <c r="C16" i="33" s="1"/>
  <c r="C16" i="34" s="1"/>
  <c r="C17" i="31"/>
  <c r="C17" i="32" s="1"/>
  <c r="C17" i="33" s="1"/>
  <c r="C17" i="34" s="1"/>
  <c r="C18" i="31"/>
  <c r="C18" i="32" s="1"/>
  <c r="C18" i="33" s="1"/>
  <c r="C18" i="34" s="1"/>
  <c r="C19" i="31"/>
  <c r="C19" i="32" s="1"/>
  <c r="C19" i="33" s="1"/>
  <c r="C19" i="34" s="1"/>
  <c r="C20" i="31"/>
  <c r="C20" i="32" s="1"/>
  <c r="C20" i="33" s="1"/>
  <c r="C20" i="34" s="1"/>
  <c r="C15" i="31"/>
  <c r="C15" i="32" s="1"/>
  <c r="C15" i="33" s="1"/>
  <c r="C15" i="34" s="1"/>
  <c r="C50" i="30"/>
  <c r="C48" i="31" s="1"/>
  <c r="C48" i="32" s="1"/>
  <c r="C50" i="33" s="1"/>
  <c r="C48" i="34" s="1"/>
  <c r="C48" i="30"/>
  <c r="C46" i="31" s="1"/>
  <c r="C46" i="32" s="1"/>
  <c r="C48" i="33" s="1"/>
  <c r="C46" i="34" s="1"/>
  <c r="C49" i="30"/>
  <c r="C47" i="31" s="1"/>
  <c r="C47" i="32" s="1"/>
  <c r="C49" i="33" s="1"/>
  <c r="C47" i="34" s="1"/>
  <c r="C47" i="30"/>
  <c r="C45" i="31" s="1"/>
  <c r="C45" i="32" s="1"/>
  <c r="C47" i="33" s="1"/>
  <c r="C45" i="34" s="1"/>
  <c r="G42" i="30"/>
  <c r="G65" i="29"/>
  <c r="C65" i="29"/>
  <c r="G20" i="29"/>
  <c r="F15" i="32" l="1"/>
  <c r="B59" i="40"/>
  <c r="C21" i="29" s="1"/>
  <c r="C21" i="41"/>
  <c r="C16" i="41"/>
  <c r="C15" i="41"/>
  <c r="C14" i="41"/>
  <c r="H5" i="30" s="1"/>
  <c r="C13" i="41"/>
  <c r="C11" i="41"/>
  <c r="B22" i="25"/>
  <c r="D23" i="25"/>
  <c r="B23" i="25"/>
  <c r="B20" i="25"/>
  <c r="B21" i="25"/>
  <c r="B19" i="25"/>
  <c r="B18" i="25"/>
  <c r="B16" i="25"/>
  <c r="B15" i="25"/>
  <c r="B14" i="25"/>
  <c r="B13" i="25"/>
  <c r="B12" i="25"/>
  <c r="C52" i="40"/>
  <c r="F14" i="29" s="1"/>
  <c r="C243" i="40"/>
  <c r="C242" i="40"/>
  <c r="D21" i="25" s="1"/>
  <c r="C241" i="40"/>
  <c r="D20" i="25" s="1"/>
  <c r="C240" i="40"/>
  <c r="C236" i="40"/>
  <c r="C234" i="40"/>
  <c r="C232" i="40"/>
  <c r="D228" i="40"/>
  <c r="C228" i="40"/>
  <c r="D227" i="40"/>
  <c r="C227" i="40"/>
  <c r="D226" i="40"/>
  <c r="C226" i="40"/>
  <c r="D223" i="40"/>
  <c r="C223" i="40"/>
  <c r="B223" i="40"/>
  <c r="D220" i="40"/>
  <c r="C220" i="40"/>
  <c r="B220" i="40"/>
  <c r="D217" i="40"/>
  <c r="C217" i="40"/>
  <c r="D214" i="40"/>
  <c r="C214" i="40"/>
  <c r="B214" i="40"/>
  <c r="D212" i="40"/>
  <c r="C212" i="40"/>
  <c r="B212" i="40"/>
  <c r="D209" i="40"/>
  <c r="C209" i="40"/>
  <c r="B209" i="40"/>
  <c r="D208" i="40"/>
  <c r="C208" i="40"/>
  <c r="B208" i="40"/>
  <c r="D206" i="40"/>
  <c r="C206" i="40"/>
  <c r="B206" i="40"/>
  <c r="D201" i="40"/>
  <c r="C201" i="40"/>
  <c r="F25" i="58" s="1"/>
  <c r="B201" i="40"/>
  <c r="D199" i="40"/>
  <c r="C199" i="40"/>
  <c r="F23" i="58" s="1"/>
  <c r="F28" i="61" s="1"/>
  <c r="D198" i="40"/>
  <c r="C198" i="40"/>
  <c r="F22" i="58" s="1"/>
  <c r="F27" i="61" s="1"/>
  <c r="D195" i="40"/>
  <c r="C195" i="40"/>
  <c r="F19" i="58" s="1"/>
  <c r="B195" i="40"/>
  <c r="C19" i="58" s="1"/>
  <c r="D193" i="40"/>
  <c r="C193" i="40"/>
  <c r="F17" i="58" s="1"/>
  <c r="F19" i="61" s="1"/>
  <c r="F21" i="67" s="1"/>
  <c r="F23" i="68" s="1"/>
  <c r="F20" i="69" s="1"/>
  <c r="F21" i="70" s="1"/>
  <c r="D191" i="40"/>
  <c r="C191" i="40"/>
  <c r="F15" i="58" s="1"/>
  <c r="F16" i="61" s="1"/>
  <c r="F16" i="67" s="1"/>
  <c r="F16" i="68" s="1"/>
  <c r="F16" i="69" s="1"/>
  <c r="B191" i="40"/>
  <c r="D190" i="40"/>
  <c r="C190" i="40"/>
  <c r="F14" i="58" s="1"/>
  <c r="F15" i="61" s="1"/>
  <c r="F15" i="67" s="1"/>
  <c r="F15" i="68" s="1"/>
  <c r="F15" i="69" s="1"/>
  <c r="B190" i="40"/>
  <c r="B187" i="40"/>
  <c r="B186" i="40"/>
  <c r="D184" i="40"/>
  <c r="C184" i="40"/>
  <c r="F8" i="58" s="1"/>
  <c r="F9" i="61" s="1"/>
  <c r="F9" i="67" s="1"/>
  <c r="F9" i="68" s="1"/>
  <c r="F9" i="69" s="1"/>
  <c r="F9" i="70" s="1"/>
  <c r="D182" i="40"/>
  <c r="C182" i="40"/>
  <c r="F6" i="58" s="1"/>
  <c r="B182" i="40"/>
  <c r="D177" i="40"/>
  <c r="C177" i="40"/>
  <c r="F67" i="50" s="1"/>
  <c r="B177" i="40"/>
  <c r="D176" i="40"/>
  <c r="C176" i="40"/>
  <c r="F66" i="50" s="1"/>
  <c r="B176" i="40"/>
  <c r="D173" i="40"/>
  <c r="C173" i="40"/>
  <c r="F63" i="50" s="1"/>
  <c r="B173" i="40"/>
  <c r="D170" i="40"/>
  <c r="C170" i="40"/>
  <c r="F60" i="50" s="1"/>
  <c r="B170" i="40"/>
  <c r="C60" i="50" s="1"/>
  <c r="D169" i="40"/>
  <c r="C169" i="40"/>
  <c r="F59" i="50" s="1"/>
  <c r="B169" i="40"/>
  <c r="C59" i="50" s="1"/>
  <c r="D166" i="40"/>
  <c r="C166" i="40"/>
  <c r="F57" i="50" s="1"/>
  <c r="B166" i="40"/>
  <c r="D163" i="40"/>
  <c r="C163" i="40"/>
  <c r="F54" i="50" s="1"/>
  <c r="B163" i="40"/>
  <c r="D162" i="40"/>
  <c r="C162" i="40"/>
  <c r="F53" i="50" s="1"/>
  <c r="B162" i="40"/>
  <c r="D161" i="40"/>
  <c r="C161" i="40"/>
  <c r="F52" i="50" s="1"/>
  <c r="B161" i="40"/>
  <c r="D160" i="40"/>
  <c r="C160" i="40"/>
  <c r="F51" i="50" s="1"/>
  <c r="B160" i="40"/>
  <c r="D159" i="40"/>
  <c r="C159" i="40"/>
  <c r="F50" i="50" s="1"/>
  <c r="B159" i="40"/>
  <c r="D158" i="40"/>
  <c r="C158" i="40"/>
  <c r="F49" i="50" s="1"/>
  <c r="B158" i="40"/>
  <c r="D157" i="40"/>
  <c r="C157" i="40"/>
  <c r="F48" i="50" s="1"/>
  <c r="B157" i="40"/>
  <c r="D156" i="40"/>
  <c r="C156" i="40"/>
  <c r="F47" i="50" s="1"/>
  <c r="B156" i="40"/>
  <c r="D155" i="40"/>
  <c r="C155" i="40"/>
  <c r="F46" i="50" s="1"/>
  <c r="B155" i="40"/>
  <c r="D154" i="40"/>
  <c r="C154" i="40"/>
  <c r="F45" i="50" s="1"/>
  <c r="B154" i="40"/>
  <c r="A154" i="40"/>
  <c r="A155" i="40" s="1"/>
  <c r="A156" i="40" s="1"/>
  <c r="A157" i="40" s="1"/>
  <c r="A158" i="40" s="1"/>
  <c r="A159" i="40" s="1"/>
  <c r="A160" i="40" s="1"/>
  <c r="A161" i="40" s="1"/>
  <c r="A162" i="40" s="1"/>
  <c r="A163" i="40" s="1"/>
  <c r="D153" i="40"/>
  <c r="C153" i="40"/>
  <c r="F44" i="50" s="1"/>
  <c r="B153" i="40"/>
  <c r="A153" i="40"/>
  <c r="D152" i="40"/>
  <c r="C152" i="40"/>
  <c r="F43" i="50" s="1"/>
  <c r="B152" i="40"/>
  <c r="D150" i="40"/>
  <c r="C150" i="40"/>
  <c r="F41" i="50" s="1"/>
  <c r="B150" i="40"/>
  <c r="C41" i="50" s="1"/>
  <c r="D149" i="40"/>
  <c r="C149" i="40"/>
  <c r="F40" i="50" s="1"/>
  <c r="B149" i="40"/>
  <c r="C40" i="50" s="1"/>
  <c r="D148" i="40"/>
  <c r="C148" i="40"/>
  <c r="F39" i="50" s="1"/>
  <c r="B148" i="40"/>
  <c r="C39" i="50" s="1"/>
  <c r="D147" i="40"/>
  <c r="C147" i="40"/>
  <c r="F38" i="50" s="1"/>
  <c r="B147" i="40"/>
  <c r="C38" i="50" s="1"/>
  <c r="D146" i="40"/>
  <c r="C146" i="40"/>
  <c r="F37" i="50" s="1"/>
  <c r="B146" i="40"/>
  <c r="C37" i="50" s="1"/>
  <c r="D144" i="40"/>
  <c r="C144" i="40"/>
  <c r="B144" i="40"/>
  <c r="D141" i="40"/>
  <c r="C141" i="40"/>
  <c r="F31" i="50" s="1"/>
  <c r="F43" i="52" s="1"/>
  <c r="F47" i="53" s="1"/>
  <c r="B141" i="40"/>
  <c r="C31" i="50" s="1"/>
  <c r="D139" i="40"/>
  <c r="C139" i="40"/>
  <c r="F29" i="50" s="1"/>
  <c r="F41" i="52" s="1"/>
  <c r="F45" i="53" s="1"/>
  <c r="B139" i="40"/>
  <c r="C29" i="50" s="1"/>
  <c r="C41" i="52" s="1"/>
  <c r="D137" i="40"/>
  <c r="C137" i="40"/>
  <c r="F27" i="50" s="1"/>
  <c r="B137" i="40"/>
  <c r="D135" i="40"/>
  <c r="C135" i="40"/>
  <c r="B135" i="40"/>
  <c r="D134" i="40"/>
  <c r="C134" i="40"/>
  <c r="F24" i="50" s="1"/>
  <c r="F34" i="52" s="1"/>
  <c r="F36" i="53" s="1"/>
  <c r="F32" i="54" s="1"/>
  <c r="F33" i="55" s="1"/>
  <c r="F29" i="56" s="1"/>
  <c r="B134" i="40"/>
  <c r="C24" i="50" s="1"/>
  <c r="C34" i="52" s="1"/>
  <c r="C36" i="53" s="1"/>
  <c r="C32" i="54" s="1"/>
  <c r="C33" i="55" s="1"/>
  <c r="D132" i="40"/>
  <c r="G22" i="50" s="1"/>
  <c r="C132" i="40"/>
  <c r="F22" i="50" s="1"/>
  <c r="F32" i="52" s="1"/>
  <c r="F34" i="53" s="1"/>
  <c r="F30" i="54" s="1"/>
  <c r="B132" i="40"/>
  <c r="C22" i="50" s="1"/>
  <c r="C32" i="52" s="1"/>
  <c r="C34" i="53" s="1"/>
  <c r="C30" i="54" s="1"/>
  <c r="D131" i="40"/>
  <c r="G21" i="50" s="1"/>
  <c r="C131" i="40"/>
  <c r="F21" i="50" s="1"/>
  <c r="F31" i="52" s="1"/>
  <c r="F33" i="53" s="1"/>
  <c r="F29" i="54" s="1"/>
  <c r="F31" i="55" s="1"/>
  <c r="F27" i="56" s="1"/>
  <c r="B131" i="40"/>
  <c r="C21" i="50" s="1"/>
  <c r="C31" i="52" s="1"/>
  <c r="C33" i="53" s="1"/>
  <c r="C29" i="54" s="1"/>
  <c r="C31" i="55" s="1"/>
  <c r="C27" i="56" s="1"/>
  <c r="D130" i="40"/>
  <c r="G20" i="50" s="1"/>
  <c r="C130" i="40"/>
  <c r="F20" i="50" s="1"/>
  <c r="F30" i="52" s="1"/>
  <c r="F32" i="53" s="1"/>
  <c r="F28" i="54" s="1"/>
  <c r="F30" i="55" s="1"/>
  <c r="F26" i="56" s="1"/>
  <c r="B130" i="40"/>
  <c r="C20" i="50" s="1"/>
  <c r="C30" i="52" s="1"/>
  <c r="C32" i="53" s="1"/>
  <c r="C28" i="54" s="1"/>
  <c r="C30" i="55" s="1"/>
  <c r="C26" i="56" s="1"/>
  <c r="D128" i="40"/>
  <c r="C128" i="40"/>
  <c r="F18" i="50" s="1"/>
  <c r="F28" i="52" s="1"/>
  <c r="F30" i="53" s="1"/>
  <c r="F26" i="54" s="1"/>
  <c r="F28" i="55" s="1"/>
  <c r="F24" i="56" s="1"/>
  <c r="B128" i="40"/>
  <c r="C18" i="50" s="1"/>
  <c r="C28" i="52" s="1"/>
  <c r="C30" i="53" s="1"/>
  <c r="C26" i="54" s="1"/>
  <c r="C28" i="55" s="1"/>
  <c r="C24" i="56" s="1"/>
  <c r="D127" i="40"/>
  <c r="C127" i="40"/>
  <c r="F17" i="50" s="1"/>
  <c r="F27" i="52" s="1"/>
  <c r="F29" i="53" s="1"/>
  <c r="F25" i="54" s="1"/>
  <c r="F27" i="55" s="1"/>
  <c r="F23" i="56" s="1"/>
  <c r="B127" i="40"/>
  <c r="C17" i="50" s="1"/>
  <c r="C27" i="52" s="1"/>
  <c r="C29" i="53" s="1"/>
  <c r="C25" i="54" s="1"/>
  <c r="C27" i="55" s="1"/>
  <c r="C23" i="56" s="1"/>
  <c r="D124" i="40"/>
  <c r="C124" i="40"/>
  <c r="F14" i="50" s="1"/>
  <c r="F14" i="52" s="1"/>
  <c r="F14" i="53" s="1"/>
  <c r="B124" i="40"/>
  <c r="D123" i="40"/>
  <c r="C123" i="40"/>
  <c r="F13" i="50" s="1"/>
  <c r="F13" i="52" s="1"/>
  <c r="B123" i="40"/>
  <c r="D121" i="40"/>
  <c r="C121" i="40"/>
  <c r="F11" i="50" s="1"/>
  <c r="B121" i="40"/>
  <c r="C11" i="50" s="1"/>
  <c r="D119" i="40"/>
  <c r="C119" i="40"/>
  <c r="F9" i="50" s="1"/>
  <c r="B119" i="40"/>
  <c r="C9" i="50" s="1"/>
  <c r="C21" i="53" s="1"/>
  <c r="C14" i="55" s="1"/>
  <c r="C20" i="56" s="1"/>
  <c r="D117" i="40"/>
  <c r="C117" i="40"/>
  <c r="B117" i="40"/>
  <c r="D116" i="40"/>
  <c r="C116" i="40"/>
  <c r="B116" i="40"/>
  <c r="C6" i="50" s="1"/>
  <c r="C6" i="52" s="1"/>
  <c r="C6" i="53" s="1"/>
  <c r="C6" i="54" s="1"/>
  <c r="C6" i="55" s="1"/>
  <c r="D111" i="40"/>
  <c r="G67" i="29" s="1"/>
  <c r="C111" i="40"/>
  <c r="F67" i="29" s="1"/>
  <c r="B111" i="40"/>
  <c r="C67" i="29" s="1"/>
  <c r="A111" i="40"/>
  <c r="D110" i="40"/>
  <c r="G66" i="29" s="1"/>
  <c r="C110" i="40"/>
  <c r="F66" i="29" s="1"/>
  <c r="B110" i="40"/>
  <c r="C66" i="29" s="1"/>
  <c r="C109" i="40"/>
  <c r="D106" i="40"/>
  <c r="C106" i="40"/>
  <c r="B106" i="40"/>
  <c r="D104" i="40"/>
  <c r="C104" i="40"/>
  <c r="F61" i="29" s="1"/>
  <c r="B104" i="40"/>
  <c r="D102" i="40"/>
  <c r="G59" i="29" s="1"/>
  <c r="G65" i="30" s="1"/>
  <c r="G63" i="31" s="1"/>
  <c r="G63" i="32" s="1"/>
  <c r="G65" i="33" s="1"/>
  <c r="G63" i="34" s="1"/>
  <c r="C102" i="40"/>
  <c r="F59" i="29" s="1"/>
  <c r="F65" i="30" s="1"/>
  <c r="F63" i="31" s="1"/>
  <c r="F63" i="32" s="1"/>
  <c r="F65" i="33" s="1"/>
  <c r="F63" i="34" s="1"/>
  <c r="B102" i="40"/>
  <c r="C59" i="29" s="1"/>
  <c r="C65" i="30" s="1"/>
  <c r="C63" i="31" s="1"/>
  <c r="C63" i="32" s="1"/>
  <c r="C65" i="33" s="1"/>
  <c r="C63" i="34" s="1"/>
  <c r="D101" i="40"/>
  <c r="G58" i="29" s="1"/>
  <c r="G64" i="30" s="1"/>
  <c r="G62" i="31" s="1"/>
  <c r="G62" i="32" s="1"/>
  <c r="G64" i="33" s="1"/>
  <c r="G62" i="34" s="1"/>
  <c r="C101" i="40"/>
  <c r="F58" i="29" s="1"/>
  <c r="F64" i="30" s="1"/>
  <c r="F62" i="31" s="1"/>
  <c r="F62" i="32" s="1"/>
  <c r="F64" i="33" s="1"/>
  <c r="F62" i="34" s="1"/>
  <c r="B101" i="40"/>
  <c r="C58" i="29" s="1"/>
  <c r="C64" i="30" s="1"/>
  <c r="C62" i="31" s="1"/>
  <c r="C62" i="32" s="1"/>
  <c r="C64" i="33" s="1"/>
  <c r="C62" i="34" s="1"/>
  <c r="D100" i="40"/>
  <c r="G57" i="29" s="1"/>
  <c r="G63" i="30" s="1"/>
  <c r="G61" i="31" s="1"/>
  <c r="G61" i="32" s="1"/>
  <c r="G63" i="33" s="1"/>
  <c r="G61" i="34" s="1"/>
  <c r="C100" i="40"/>
  <c r="F57" i="29" s="1"/>
  <c r="F63" i="30" s="1"/>
  <c r="F61" i="31" s="1"/>
  <c r="F61" i="32" s="1"/>
  <c r="F63" i="33" s="1"/>
  <c r="F61" i="34" s="1"/>
  <c r="B100" i="40"/>
  <c r="C57" i="29" s="1"/>
  <c r="C63" i="30" s="1"/>
  <c r="C61" i="31" s="1"/>
  <c r="C61" i="32" s="1"/>
  <c r="C63" i="33" s="1"/>
  <c r="C61" i="34" s="1"/>
  <c r="D99" i="40"/>
  <c r="G56" i="29" s="1"/>
  <c r="G62" i="30" s="1"/>
  <c r="G60" i="31" s="1"/>
  <c r="G60" i="32" s="1"/>
  <c r="G62" i="33" s="1"/>
  <c r="G60" i="34" s="1"/>
  <c r="C99" i="40"/>
  <c r="F56" i="29" s="1"/>
  <c r="F62" i="30" s="1"/>
  <c r="F60" i="31" s="1"/>
  <c r="F60" i="32" s="1"/>
  <c r="F62" i="33" s="1"/>
  <c r="F60" i="34" s="1"/>
  <c r="B99" i="40"/>
  <c r="C56" i="29" s="1"/>
  <c r="C62" i="30" s="1"/>
  <c r="C60" i="31" s="1"/>
  <c r="C60" i="32" s="1"/>
  <c r="C62" i="33" s="1"/>
  <c r="C60" i="34" s="1"/>
  <c r="D97" i="40"/>
  <c r="G54" i="29" s="1"/>
  <c r="G58" i="30" s="1"/>
  <c r="G56" i="31" s="1"/>
  <c r="G56" i="32" s="1"/>
  <c r="G58" i="33" s="1"/>
  <c r="C97" i="40"/>
  <c r="F54" i="29" s="1"/>
  <c r="F58" i="30" s="1"/>
  <c r="F56" i="31" s="1"/>
  <c r="F56" i="32" s="1"/>
  <c r="F58" i="33" s="1"/>
  <c r="F56" i="34" s="1"/>
  <c r="B97" i="40"/>
  <c r="C54" i="29" s="1"/>
  <c r="D96" i="40"/>
  <c r="G53" i="29" s="1"/>
  <c r="G57" i="30" s="1"/>
  <c r="G55" i="31" s="1"/>
  <c r="G55" i="32" s="1"/>
  <c r="G57" i="33" s="1"/>
  <c r="C96" i="40"/>
  <c r="F53" i="29" s="1"/>
  <c r="F57" i="30" s="1"/>
  <c r="F55" i="31" s="1"/>
  <c r="F55" i="32" s="1"/>
  <c r="F57" i="33" s="1"/>
  <c r="F55" i="34" s="1"/>
  <c r="B96" i="40"/>
  <c r="C53" i="29" s="1"/>
  <c r="D95" i="40"/>
  <c r="G52" i="29" s="1"/>
  <c r="G56" i="30" s="1"/>
  <c r="G54" i="31" s="1"/>
  <c r="G54" i="32" s="1"/>
  <c r="G56" i="33" s="1"/>
  <c r="C95" i="40"/>
  <c r="F52" i="29" s="1"/>
  <c r="F56" i="30" s="1"/>
  <c r="F54" i="31" s="1"/>
  <c r="F54" i="32" s="1"/>
  <c r="F56" i="33" s="1"/>
  <c r="F54" i="34" s="1"/>
  <c r="B95" i="40"/>
  <c r="C52" i="29" s="1"/>
  <c r="D93" i="40"/>
  <c r="C93" i="40"/>
  <c r="F50" i="29" s="1"/>
  <c r="F54" i="30" s="1"/>
  <c r="F52" i="31" s="1"/>
  <c r="F52" i="32" s="1"/>
  <c r="F54" i="33" s="1"/>
  <c r="F52" i="34" s="1"/>
  <c r="B93" i="40"/>
  <c r="C50" i="29" s="1"/>
  <c r="D91" i="40"/>
  <c r="C91" i="40"/>
  <c r="B91" i="40"/>
  <c r="D90" i="40"/>
  <c r="C90" i="40"/>
  <c r="B90" i="40"/>
  <c r="D89" i="40"/>
  <c r="C89" i="40"/>
  <c r="B89" i="40"/>
  <c r="D88" i="40"/>
  <c r="C88" i="40"/>
  <c r="B88" i="40"/>
  <c r="D86" i="40"/>
  <c r="C86" i="40"/>
  <c r="F46" i="29" s="1"/>
  <c r="F50" i="30" s="1"/>
  <c r="F48" i="31" s="1"/>
  <c r="F48" i="32" s="1"/>
  <c r="F50" i="33" s="1"/>
  <c r="F48" i="34" s="1"/>
  <c r="B86" i="40"/>
  <c r="D85" i="40"/>
  <c r="C85" i="40"/>
  <c r="F45" i="29" s="1"/>
  <c r="F49" i="30" s="1"/>
  <c r="F47" i="31" s="1"/>
  <c r="F47" i="32" s="1"/>
  <c r="F49" i="33" s="1"/>
  <c r="F47" i="34" s="1"/>
  <c r="B85" i="40"/>
  <c r="D84" i="40"/>
  <c r="C84" i="40"/>
  <c r="F44" i="29" s="1"/>
  <c r="F48" i="30" s="1"/>
  <c r="F46" i="31" s="1"/>
  <c r="F46" i="32" s="1"/>
  <c r="F48" i="33" s="1"/>
  <c r="F46" i="34" s="1"/>
  <c r="B84" i="40"/>
  <c r="D83" i="40"/>
  <c r="C83" i="40"/>
  <c r="F43" i="29" s="1"/>
  <c r="F47" i="30" s="1"/>
  <c r="F45" i="31" s="1"/>
  <c r="F45" i="32" s="1"/>
  <c r="F47" i="33" s="1"/>
  <c r="F45" i="34" s="1"/>
  <c r="B83" i="40"/>
  <c r="D80" i="40"/>
  <c r="C80" i="40"/>
  <c r="F40" i="29" s="1"/>
  <c r="F44" i="30" s="1"/>
  <c r="F40" i="31" s="1"/>
  <c r="F40" i="32" s="1"/>
  <c r="F42" i="33" s="1"/>
  <c r="F40" i="34" s="1"/>
  <c r="B80" i="40"/>
  <c r="C40" i="29" s="1"/>
  <c r="D78" i="40"/>
  <c r="C78" i="40"/>
  <c r="F38" i="29" s="1"/>
  <c r="F42" i="30" s="1"/>
  <c r="F38" i="31" s="1"/>
  <c r="F38" i="32" s="1"/>
  <c r="F40" i="33" s="1"/>
  <c r="F38" i="34" s="1"/>
  <c r="B78" i="40"/>
  <c r="C38" i="29" s="1"/>
  <c r="C42" i="30" s="1"/>
  <c r="D75" i="40"/>
  <c r="C75" i="40"/>
  <c r="F35" i="29" s="1"/>
  <c r="B75" i="40"/>
  <c r="C35" i="29" s="1"/>
  <c r="D73" i="40"/>
  <c r="C73" i="40"/>
  <c r="B73" i="40"/>
  <c r="D71" i="40"/>
  <c r="C71" i="40"/>
  <c r="D70" i="40"/>
  <c r="C70" i="40"/>
  <c r="D68" i="40"/>
  <c r="C68" i="40"/>
  <c r="F29" i="29" s="1"/>
  <c r="B68" i="40"/>
  <c r="D66" i="40"/>
  <c r="C66" i="40"/>
  <c r="B66" i="40"/>
  <c r="D64" i="40"/>
  <c r="C64" i="40"/>
  <c r="B64" i="40"/>
  <c r="D63" i="40"/>
  <c r="C63" i="40"/>
  <c r="B63" i="40"/>
  <c r="D61" i="40"/>
  <c r="G22" i="29" s="1"/>
  <c r="C61" i="40"/>
  <c r="F22" i="29" s="1"/>
  <c r="B61" i="40"/>
  <c r="C22" i="29" s="1"/>
  <c r="D60" i="40"/>
  <c r="C60" i="40"/>
  <c r="F16" i="29" s="1"/>
  <c r="B60" i="40"/>
  <c r="D59" i="40"/>
  <c r="G21" i="29" s="1"/>
  <c r="C59" i="40"/>
  <c r="F21" i="29" s="1"/>
  <c r="D58" i="40"/>
  <c r="C58" i="40"/>
  <c r="F15" i="29" s="1"/>
  <c r="F16" i="30" s="1"/>
  <c r="F16" i="31" s="1"/>
  <c r="F16" i="32" s="1"/>
  <c r="F16" i="33" s="1"/>
  <c r="F16" i="34" s="1"/>
  <c r="B58" i="40"/>
  <c r="C57" i="40"/>
  <c r="F20" i="29" s="1"/>
  <c r="B57" i="40"/>
  <c r="C20" i="29" s="1"/>
  <c r="A57" i="40"/>
  <c r="A59" i="40" s="1"/>
  <c r="A58" i="40" s="1"/>
  <c r="A60" i="40" s="1"/>
  <c r="A61" i="40" s="1"/>
  <c r="D56" i="40"/>
  <c r="C56" i="40"/>
  <c r="B56" i="40"/>
  <c r="D55" i="40"/>
  <c r="C55" i="40"/>
  <c r="F19" i="29" s="1"/>
  <c r="B55" i="40"/>
  <c r="D54" i="40"/>
  <c r="C54" i="40"/>
  <c r="F18" i="29" s="1"/>
  <c r="B54" i="40"/>
  <c r="D53" i="40"/>
  <c r="C53" i="40"/>
  <c r="B53" i="40"/>
  <c r="A53" i="40"/>
  <c r="A54" i="40" s="1"/>
  <c r="A55" i="40" s="1"/>
  <c r="D52" i="40"/>
  <c r="B52" i="40"/>
  <c r="D50" i="40"/>
  <c r="C50" i="40"/>
  <c r="B50" i="40"/>
  <c r="D49" i="40"/>
  <c r="C49" i="40"/>
  <c r="B49" i="40"/>
  <c r="D47" i="40"/>
  <c r="C47" i="40"/>
  <c r="B47" i="40"/>
  <c r="D46" i="40"/>
  <c r="C46" i="40"/>
  <c r="B46" i="40"/>
  <c r="D45" i="40"/>
  <c r="C45" i="40"/>
  <c r="B45" i="40"/>
  <c r="D43" i="40"/>
  <c r="C43" i="40"/>
  <c r="B43" i="40"/>
  <c r="D42" i="40"/>
  <c r="C42" i="40"/>
  <c r="B42" i="40"/>
  <c r="D41" i="40"/>
  <c r="C41" i="40"/>
  <c r="B41" i="40"/>
  <c r="C36" i="40"/>
  <c r="C31" i="40"/>
  <c r="C30" i="40"/>
  <c r="C29" i="40"/>
  <c r="C28" i="40"/>
  <c r="C26" i="40"/>
  <c r="X19" i="39"/>
  <c r="Y18" i="39"/>
  <c r="Y17" i="39"/>
  <c r="Y16" i="39"/>
  <c r="Y15" i="39"/>
  <c r="C11" i="39"/>
  <c r="D11" i="39" s="1"/>
  <c r="E11" i="39" s="1"/>
  <c r="F11" i="39" s="1"/>
  <c r="G11" i="39" s="1"/>
  <c r="H11" i="39" s="1"/>
  <c r="I11" i="39" s="1"/>
  <c r="J11" i="39" s="1"/>
  <c r="K11" i="39" s="1"/>
  <c r="L11" i="39" s="1"/>
  <c r="M11" i="39" s="1"/>
  <c r="N11" i="39" s="1"/>
  <c r="O11" i="39" s="1"/>
  <c r="P11" i="39" s="1"/>
  <c r="Q11" i="39" s="1"/>
  <c r="R11" i="39" s="1"/>
  <c r="S11" i="39" s="1"/>
  <c r="T11" i="39" s="1"/>
  <c r="U11" i="39" s="1"/>
  <c r="B11" i="39"/>
  <c r="I10" i="39"/>
  <c r="J10" i="39" s="1"/>
  <c r="K10" i="39" s="1"/>
  <c r="L10" i="39" s="1"/>
  <c r="M10" i="39" s="1"/>
  <c r="N10" i="39" s="1"/>
  <c r="O10" i="39" s="1"/>
  <c r="D7" i="39"/>
  <c r="J28" i="38"/>
  <c r="K28" i="38" s="1"/>
  <c r="L28" i="38" s="1"/>
  <c r="M28" i="38" s="1"/>
  <c r="N28" i="38" s="1"/>
  <c r="O28" i="38" s="1"/>
  <c r="Y25" i="38"/>
  <c r="Y24" i="38"/>
  <c r="Y22" i="38"/>
  <c r="Y21" i="38"/>
  <c r="Y17" i="38"/>
  <c r="Y16" i="38"/>
  <c r="Y15" i="38"/>
  <c r="Y14" i="38"/>
  <c r="Y23" i="38" s="1"/>
  <c r="B11" i="38"/>
  <c r="C11" i="38" s="1"/>
  <c r="D11" i="38" s="1"/>
  <c r="E11" i="38" s="1"/>
  <c r="F11" i="38" s="1"/>
  <c r="G11" i="38" s="1"/>
  <c r="H11" i="38" s="1"/>
  <c r="I11" i="38" s="1"/>
  <c r="J11" i="38" s="1"/>
  <c r="K11" i="38" s="1"/>
  <c r="L11" i="38" s="1"/>
  <c r="M11" i="38" s="1"/>
  <c r="N11" i="38" s="1"/>
  <c r="O11" i="38" s="1"/>
  <c r="P11" i="38" s="1"/>
  <c r="Q11" i="38" s="1"/>
  <c r="R11" i="38" s="1"/>
  <c r="S11" i="38" s="1"/>
  <c r="T11" i="38" s="1"/>
  <c r="U11" i="38" s="1"/>
  <c r="I10" i="38"/>
  <c r="J10" i="38" s="1"/>
  <c r="K10" i="38" s="1"/>
  <c r="L10" i="38" s="1"/>
  <c r="M10" i="38" s="1"/>
  <c r="N10" i="38" s="1"/>
  <c r="O10" i="38" s="1"/>
  <c r="D7" i="38"/>
  <c r="P88" i="37"/>
  <c r="B11" i="37"/>
  <c r="C11" i="37" s="1"/>
  <c r="D11" i="37" s="1"/>
  <c r="E11" i="37" s="1"/>
  <c r="F11" i="37" s="1"/>
  <c r="G11" i="37" s="1"/>
  <c r="H11" i="37" s="1"/>
  <c r="I11" i="37" s="1"/>
  <c r="J11" i="37" s="1"/>
  <c r="K11" i="37" s="1"/>
  <c r="L11" i="37" s="1"/>
  <c r="M11" i="37" s="1"/>
  <c r="N11" i="37" s="1"/>
  <c r="O11" i="37" s="1"/>
  <c r="P11" i="37" s="1"/>
  <c r="Q11" i="37" s="1"/>
  <c r="R11" i="37" s="1"/>
  <c r="S11" i="37" s="1"/>
  <c r="T11" i="37" s="1"/>
  <c r="U11" i="37" s="1"/>
  <c r="I10" i="37"/>
  <c r="J10" i="37" s="1"/>
  <c r="K10" i="37" s="1"/>
  <c r="L10" i="37" s="1"/>
  <c r="M10" i="37" s="1"/>
  <c r="N10" i="37" s="1"/>
  <c r="O10" i="37" s="1"/>
  <c r="D7" i="37"/>
  <c r="F18" i="36"/>
  <c r="E4" i="66" s="1"/>
  <c r="F49" i="27"/>
  <c r="F63" i="28"/>
  <c r="F7" i="61" l="1"/>
  <c r="F26" i="58"/>
  <c r="E6" i="66" s="1"/>
  <c r="C239" i="40"/>
  <c r="C238" i="40" s="1"/>
  <c r="E70" i="40"/>
  <c r="F31" i="29" s="1"/>
  <c r="F31" i="30" s="1"/>
  <c r="F31" i="31" s="1"/>
  <c r="F31" i="32" s="1"/>
  <c r="F31" i="33" s="1"/>
  <c r="F31" i="34" s="1"/>
  <c r="H5" i="33"/>
  <c r="I6" i="33" s="1"/>
  <c r="I7" i="33" s="1"/>
  <c r="I8" i="33" s="1"/>
  <c r="I9" i="33" s="1"/>
  <c r="I10" i="33" s="1"/>
  <c r="I11" i="33" s="1"/>
  <c r="I12" i="33" s="1"/>
  <c r="H5" i="34"/>
  <c r="I6" i="34" s="1"/>
  <c r="I7" i="34" s="1"/>
  <c r="I8" i="34" s="1"/>
  <c r="I9" i="34" s="1"/>
  <c r="I10" i="34" s="1"/>
  <c r="I11" i="34" s="1"/>
  <c r="I12" i="34" s="1"/>
  <c r="I6" i="30"/>
  <c r="I7" i="30" s="1"/>
  <c r="I8" i="30" s="1"/>
  <c r="I9" i="30" s="1"/>
  <c r="I10" i="30" s="1"/>
  <c r="I11" i="30" s="1"/>
  <c r="I12" i="30" s="1"/>
  <c r="F73" i="52"/>
  <c r="F13" i="53"/>
  <c r="E87" i="40"/>
  <c r="F48" i="29" s="1"/>
  <c r="F21" i="53"/>
  <c r="F68" i="50"/>
  <c r="E6" i="60" s="1"/>
  <c r="F10" i="54"/>
  <c r="F10" i="55"/>
  <c r="C178" i="40"/>
  <c r="D13" i="25" s="1"/>
  <c r="F60" i="56"/>
  <c r="C32" i="40"/>
  <c r="C21" i="40" s="1"/>
  <c r="E49" i="40"/>
  <c r="F12" i="29" s="1"/>
  <c r="F13" i="30" s="1"/>
  <c r="D19" i="25"/>
  <c r="D24" i="25" s="1"/>
  <c r="C237" i="40"/>
  <c r="D16" i="25" s="1"/>
  <c r="D112" i="40"/>
  <c r="C17" i="41"/>
  <c r="C6" i="41" s="1"/>
  <c r="C202" i="40"/>
  <c r="D14" i="25" s="1"/>
  <c r="A110" i="40"/>
  <c r="C112" i="40"/>
  <c r="D12" i="25" s="1"/>
  <c r="E110" i="40"/>
  <c r="C229" i="40"/>
  <c r="D15" i="25" s="1"/>
  <c r="E7" i="60" l="1"/>
  <c r="E8" i="60" s="1"/>
  <c r="E9" i="60" s="1"/>
  <c r="E10" i="60" s="1"/>
  <c r="E11" i="60" s="1"/>
  <c r="F7" i="67"/>
  <c r="F35" i="61"/>
  <c r="E7" i="66" s="1"/>
  <c r="D25" i="25"/>
  <c r="F13" i="31"/>
  <c r="F75" i="30"/>
  <c r="E7" i="59" s="1"/>
  <c r="F9" i="54"/>
  <c r="F73" i="54" s="1"/>
  <c r="F9" i="55"/>
  <c r="F68" i="55" s="1"/>
  <c r="F75" i="53"/>
  <c r="I13" i="30"/>
  <c r="I14" i="30" s="1"/>
  <c r="I15" i="30" s="1"/>
  <c r="I18" i="30" s="1"/>
  <c r="I19" i="30" s="1"/>
  <c r="I20" i="30" s="1"/>
  <c r="I22" i="30" s="1"/>
  <c r="I23" i="30" s="1"/>
  <c r="I25" i="30" s="1"/>
  <c r="I27" i="30" s="1"/>
  <c r="I56" i="30" s="1"/>
  <c r="I57" i="30" s="1"/>
  <c r="I58" i="30" s="1"/>
  <c r="I60" i="30" s="1"/>
  <c r="I64" i="30" s="1"/>
  <c r="I65" i="30" s="1"/>
  <c r="I67" i="30" s="1"/>
  <c r="I68" i="30" s="1"/>
  <c r="F68" i="29"/>
  <c r="E6" i="59" s="1"/>
  <c r="C245" i="40"/>
  <c r="C246" i="40"/>
  <c r="F7" i="68" l="1"/>
  <c r="F29" i="67"/>
  <c r="E8" i="66" s="1"/>
  <c r="E12" i="60"/>
  <c r="F13" i="32"/>
  <c r="F72" i="31"/>
  <c r="E8" i="59" s="1"/>
  <c r="C247" i="40"/>
  <c r="F7" i="69" l="1"/>
  <c r="F32" i="68"/>
  <c r="E9" i="66" s="1"/>
  <c r="F13" i="33"/>
  <c r="F73" i="32"/>
  <c r="E9" i="59" s="1"/>
  <c r="D10" i="25"/>
  <c r="D26" i="25" s="1"/>
  <c r="F7" i="70" l="1"/>
  <c r="F30" i="70" s="1"/>
  <c r="E11" i="66" s="1"/>
  <c r="F28" i="69"/>
  <c r="E10" i="66" s="1"/>
  <c r="F13" i="34"/>
  <c r="I13" i="34" s="1"/>
  <c r="I14" i="34" s="1"/>
  <c r="I15" i="34" s="1"/>
  <c r="I18" i="34" s="1"/>
  <c r="I22" i="34" s="1"/>
  <c r="I23" i="34" s="1"/>
  <c r="I25" i="34" s="1"/>
  <c r="I27" i="34" s="1"/>
  <c r="I35" i="34" s="1"/>
  <c r="I62" i="34" s="1"/>
  <c r="I63" i="34" s="1"/>
  <c r="I65" i="34" s="1"/>
  <c r="F78" i="33"/>
  <c r="E10" i="59" s="1"/>
  <c r="I13" i="33"/>
  <c r="I14" i="33" s="1"/>
  <c r="I15" i="33" s="1"/>
  <c r="I18" i="33" s="1"/>
  <c r="I22" i="33" s="1"/>
  <c r="I23" i="33" s="1"/>
  <c r="I25" i="33" s="1"/>
  <c r="I27" i="33" s="1"/>
  <c r="I35" i="33" s="1"/>
  <c r="I36" i="33" s="1"/>
  <c r="I37" i="33" s="1"/>
  <c r="I56" i="33" s="1"/>
  <c r="I57" i="33" s="1"/>
  <c r="I58" i="33" s="1"/>
  <c r="I64" i="33" s="1"/>
  <c r="I65" i="33" s="1"/>
  <c r="I67" i="33" s="1"/>
  <c r="I71" i="33" s="1"/>
  <c r="I73" i="33" s="1"/>
  <c r="E12" i="66" l="1"/>
  <c r="F69" i="34"/>
  <c r="F74" i="34" s="1"/>
  <c r="E11" i="59" s="1"/>
  <c r="E12" i="59" s="1"/>
  <c r="I69" i="34"/>
</calcChain>
</file>

<file path=xl/sharedStrings.xml><?xml version="1.0" encoding="utf-8"?>
<sst xmlns="http://schemas.openxmlformats.org/spreadsheetml/2006/main" count="4144" uniqueCount="690">
  <si>
    <t xml:space="preserve">: </t>
  </si>
  <si>
    <t>JUNARSIH</t>
  </si>
  <si>
    <t>:</t>
  </si>
  <si>
    <t>Kasi Kesejahteraan</t>
  </si>
  <si>
    <t>Kasi Pelayanan</t>
  </si>
  <si>
    <t>BAMBANG PRIYANTO</t>
  </si>
  <si>
    <t>RT</t>
  </si>
  <si>
    <t>Tuwanan</t>
  </si>
  <si>
    <t>Salakan Tangkil</t>
  </si>
  <si>
    <t>1.</t>
  </si>
  <si>
    <t>2.</t>
  </si>
  <si>
    <t>3.</t>
  </si>
  <si>
    <t>4.</t>
  </si>
  <si>
    <t>NUR FADHILAH</t>
  </si>
  <si>
    <t>YUDI PURWANTO</t>
  </si>
  <si>
    <t xml:space="preserve">Tangkil </t>
  </si>
  <si>
    <t xml:space="preserve">Tuwanan </t>
  </si>
  <si>
    <t>Salakan</t>
  </si>
  <si>
    <t>Ngemplak</t>
  </si>
  <si>
    <t>Sabrang</t>
  </si>
  <si>
    <t>LINMAS</t>
  </si>
  <si>
    <t>NO</t>
  </si>
  <si>
    <t>Kepala Desa Wonogiri</t>
  </si>
  <si>
    <t>PENDAPATAN</t>
  </si>
  <si>
    <t>Pendapatan Asli Desa</t>
  </si>
  <si>
    <t>Pendapatan Transfer</t>
  </si>
  <si>
    <t>Pendapatan Lain Lain</t>
  </si>
  <si>
    <t>4.1</t>
  </si>
  <si>
    <t>4.2</t>
  </si>
  <si>
    <t>4.3</t>
  </si>
  <si>
    <t>JUMLAH PENDAPATAN</t>
  </si>
  <si>
    <t>INFO APBDES TAHUN ANGGARAN 2025</t>
  </si>
  <si>
    <t>BELANJA</t>
  </si>
  <si>
    <t>Sub Bidang Pendidikan</t>
  </si>
  <si>
    <t xml:space="preserve">MATRIK RENCANA PEMBANGUNAN JANGKA MENENGAH DESA (RPJM-DESA)  </t>
  </si>
  <si>
    <t>TAHUN 2023-2030</t>
  </si>
  <si>
    <t>Desa</t>
  </si>
  <si>
    <t>Wonogiri</t>
  </si>
  <si>
    <t>Kecamatan</t>
  </si>
  <si>
    <t>Kajoran</t>
  </si>
  <si>
    <t>Kabupaten</t>
  </si>
  <si>
    <t>Magelang</t>
  </si>
  <si>
    <t>Provinsi</t>
  </si>
  <si>
    <t>Jawa Tengah</t>
  </si>
  <si>
    <t xml:space="preserve">Bidang </t>
  </si>
  <si>
    <t>Bidang / Jenis Kegiatan</t>
  </si>
  <si>
    <t>Lokasi 
(RT/RW/ Dusun)</t>
  </si>
  <si>
    <t>Prakiraan Volume</t>
  </si>
  <si>
    <t>Sasaran / Manfaat</t>
  </si>
  <si>
    <t>Rencana Waktu Pelaksanaan</t>
  </si>
  <si>
    <t>Perkiraan Biaya &amp; Sumber Pembiayaan</t>
  </si>
  <si>
    <t>Pola Pelaksanaan</t>
  </si>
  <si>
    <t>Pelaksana Kegiatan Anggaran</t>
  </si>
  <si>
    <t>Bidang</t>
  </si>
  <si>
    <t>Sub Bidang/ Jenis Kegiatan</t>
  </si>
  <si>
    <t>Tahun ke-1</t>
  </si>
  <si>
    <t>Tahun ke-2</t>
  </si>
  <si>
    <t>Tahun ke-3</t>
  </si>
  <si>
    <t>Tahun ke-4</t>
  </si>
  <si>
    <t>Tahun ke-5</t>
  </si>
  <si>
    <t>Tahun ke-6</t>
  </si>
  <si>
    <t>Tahun ke-7</t>
  </si>
  <si>
    <t>Tahun ke-8</t>
  </si>
  <si>
    <t>Jumlah (RP)</t>
  </si>
  <si>
    <t>Sumber</t>
  </si>
  <si>
    <t>Kerjasama Antar Desa</t>
  </si>
  <si>
    <t>Kerjasama Pihak Ketiga</t>
  </si>
  <si>
    <t>Penyelenggaraan Pemerintahan Desa</t>
  </si>
  <si>
    <t>1.01</t>
  </si>
  <si>
    <t>Sub Bidang Penyelenggaraan Belanja Penghasilan Tetap, Tunjangan dan Operasional Pemerintahan Desa</t>
  </si>
  <si>
    <t>1.01.01</t>
  </si>
  <si>
    <t>Penyediaan Penghasilan Tetap dan Tunjangan Kepala Desa</t>
  </si>
  <si>
    <t>Penyediaan Penghasilan Tetap  Kepala Desa dan Tunjangan Kepala Desa</t>
  </si>
  <si>
    <t>Kepala Desa</t>
  </si>
  <si>
    <t>ADD</t>
  </si>
  <si>
    <t>√</t>
  </si>
  <si>
    <t>-</t>
  </si>
  <si>
    <t>Kasi Pemerintahan</t>
  </si>
  <si>
    <t xml:space="preserve">Penyediaan  Tunjangan Hari Raya Kepala Desa  </t>
  </si>
  <si>
    <t>1.01.02</t>
  </si>
  <si>
    <t>Penyediaan Penghasilan Tetap dan Tunjangan Perangkat Desa</t>
  </si>
  <si>
    <t>Penyediaan Penghasilan Tetap Perangkat Desa dan Tunjangan Perangkat  Desa</t>
  </si>
  <si>
    <t>Perangkat Desa</t>
  </si>
  <si>
    <t>Penyediaan  Tunjangan Hari Raya Perangkat Desa</t>
  </si>
  <si>
    <t>1.01.03</t>
  </si>
  <si>
    <t>Penyediaan Jaminan Sosial bagi Kepala Desa dan Perangkat Desa</t>
  </si>
  <si>
    <t>Kades dan Perangkat</t>
  </si>
  <si>
    <t>1.01.04</t>
  </si>
  <si>
    <t>Penyediaan Operasional Pemerintah Desa (ATK, Honor PKPKD dan PPKD dll)</t>
  </si>
  <si>
    <t xml:space="preserve">Penyediaan Operasional Pemerintahan Desa </t>
  </si>
  <si>
    <t>1 Tahun</t>
  </si>
  <si>
    <t>PEMDES</t>
  </si>
  <si>
    <t>ADD,BHP,SILPA DLL</t>
  </si>
  <si>
    <t>Penyediaan Operasional Pemerintah Desa (ATK, Honor PKPKD dan PPKD dll) (ADD)</t>
  </si>
  <si>
    <t>ADD,BHP</t>
  </si>
  <si>
    <t>Penyediaan Operasional Pemerintah Desa  (ADD)</t>
  </si>
  <si>
    <t>Penyediaan Operasional Pemerintah Desa (BHR)</t>
  </si>
  <si>
    <t>BHR</t>
  </si>
  <si>
    <t>Penyediaan Operasional Pemerintah Desa (PAD)</t>
  </si>
  <si>
    <t>PAD</t>
  </si>
  <si>
    <t>Penyediaan Operasional Pemerintah Desa (HONOR PKPKD DAN PPKD) (ADD)</t>
  </si>
  <si>
    <t>Iuran Asosiasi Pemerintah Desa</t>
  </si>
  <si>
    <t>pemdes</t>
  </si>
  <si>
    <t>Iuran Asosiasi BPD</t>
  </si>
  <si>
    <t>BHP</t>
  </si>
  <si>
    <t>1.01.05</t>
  </si>
  <si>
    <t>Penyediaan Tunjangan BPD</t>
  </si>
  <si>
    <t>Pemdes</t>
  </si>
  <si>
    <t>Penyediaan  Tunjangan Hari Raya BPD</t>
  </si>
  <si>
    <t>Ketua BPD dan Anggota</t>
  </si>
  <si>
    <t>1.01.06</t>
  </si>
  <si>
    <t>Penyediaan Operasional BPD (rapat, ATK, Makan Minum, Pakaian Seragam, Listrik dll)</t>
  </si>
  <si>
    <t>Penyediaan Operasional BPD</t>
  </si>
  <si>
    <t>BPD</t>
  </si>
  <si>
    <t>1.01.07</t>
  </si>
  <si>
    <t>Penyediaan Insentif/Operasional RT/RW</t>
  </si>
  <si>
    <t>Ketua RT &amp; RW</t>
  </si>
  <si>
    <t>1.01.90</t>
  </si>
  <si>
    <t>Penyediaan Operasional Pemerintah Desa berasal dari Dana Desa</t>
  </si>
  <si>
    <t>Penyediaan Operasional Pemerintahan Desa bersumber dari Dana Desa</t>
  </si>
  <si>
    <t>DD</t>
  </si>
  <si>
    <t>Penyediaan Operasinal Pemerintah Desa Yang Bersumber Dari Dana Desa</t>
  </si>
  <si>
    <t>Penyediaan Tambahan Tunjangan Kepala Desa dan Perangkat Desa</t>
  </si>
  <si>
    <t>SWD/PLL</t>
  </si>
  <si>
    <t>1.01.93</t>
  </si>
  <si>
    <t>Penyediaan Tunjangan Perangkat Desa non SOTK dan Staf Perangkat Desa</t>
  </si>
  <si>
    <t>Penyediaan Tunjangan NON SOTK dan Seragam</t>
  </si>
  <si>
    <t xml:space="preserve">Penjaga /OB </t>
  </si>
  <si>
    <t>Penyediaan Tunjangan Pengabdian Kepala Desa dan Perangkat Desa</t>
  </si>
  <si>
    <t>Tunjangan Pengabdian  Purna Kaur Umum dan Perencanaan</t>
  </si>
  <si>
    <t xml:space="preserve">Tunjangan Pengabdian Purna Kadus Tuwanan </t>
  </si>
  <si>
    <t>Tunjangan Pengabdian  Purna BPD</t>
  </si>
  <si>
    <t>Tunjangan Pengabdian Purna Kepala Desa</t>
  </si>
  <si>
    <t>1.02</t>
  </si>
  <si>
    <t>Penyediaan Sarana (Aset Tetap) Perkantoran/Pemerintahan</t>
  </si>
  <si>
    <t>Pengadaan Perlengkapan Perkantoran(RAK dll)</t>
  </si>
  <si>
    <t>1.2</t>
  </si>
  <si>
    <t>Meubeler Perkantoran</t>
  </si>
  <si>
    <t xml:space="preserve">Papan Nama Pemerintahan </t>
  </si>
  <si>
    <t>Mesin Pelayanan Digital</t>
  </si>
  <si>
    <t>Asesoris Perkantoran</t>
  </si>
  <si>
    <t>Komputer,Printer</t>
  </si>
  <si>
    <t>KOMPUTER DAN PRINTER</t>
  </si>
  <si>
    <t xml:space="preserve">Sarpras Perkantoran </t>
  </si>
  <si>
    <t>1.03</t>
  </si>
  <si>
    <t>Sub Bidang Pengelolaan Administrasi Kependudukan, Pencatatan Sipil, Statistik dan Kearsipan</t>
  </si>
  <si>
    <t>1.03.01</t>
  </si>
  <si>
    <t>Pengelolaan Adminstrasi dan Kearsipan Pemerintahan Desa</t>
  </si>
  <si>
    <t>Pelayanan Administrasi Umum dan  Kependudukan</t>
  </si>
  <si>
    <t>1.03.02</t>
  </si>
  <si>
    <t>Penyusunan, Pendataan, dan Pemutakhiran Profil Desa **)</t>
  </si>
  <si>
    <t>Kegiatan Pemutakhiran SDGS,Epdeskel, Prodeskel dan IDM</t>
  </si>
  <si>
    <t>Petugas/Tim</t>
  </si>
  <si>
    <t>1.03.03</t>
  </si>
  <si>
    <t>1.03.05</t>
  </si>
  <si>
    <t>Pemetaan dan Analisis Kemiskinan Desa secara Partisipatif</t>
  </si>
  <si>
    <t>Kegiatan  verivali DTKS</t>
  </si>
  <si>
    <t>1.03.90</t>
  </si>
  <si>
    <t>Penyelenggaraan Evaluasi Tingkat Perkembangan Pemerintahan Desa/Indeks Desa Membangun (IDM)</t>
  </si>
  <si>
    <t>1.03.92</t>
  </si>
  <si>
    <t>Pembuatan Film Dokumenter Desa</t>
  </si>
  <si>
    <t>1.4</t>
  </si>
  <si>
    <t>Sub Bidang Penyelenggaraan Tata Praja Pemerintahan, Perencanaan, Keuangan dan Pelaporan</t>
  </si>
  <si>
    <t>1.04.01</t>
  </si>
  <si>
    <t>Penyelenggaraan Musyawarah Perencanaan Desa/Pembahasan APBDes (Reguler)</t>
  </si>
  <si>
    <t>Penyelenggaraan Musrenbangdes</t>
  </si>
  <si>
    <t>Musrenbang Desa</t>
  </si>
  <si>
    <t>Musyawarah Pembahasan APBDES</t>
  </si>
  <si>
    <t>Musrenbang Desa(Khusus Kesehatan/MMD)</t>
  </si>
  <si>
    <t>1.04.02</t>
  </si>
  <si>
    <t>Penyelenggaraan Musyawaran Desa Lainnya (Musdus, rembug desa Non Reguler)</t>
  </si>
  <si>
    <t>Penyelenggaran Musyawarah Dusun</t>
  </si>
  <si>
    <t>1.04.03</t>
  </si>
  <si>
    <t>Penyusunan Dokumen Perencanaan Desa (RPJMDesa/RKPDesa dll)</t>
  </si>
  <si>
    <t>Penyusunan RKPDesa</t>
  </si>
  <si>
    <t>Penyusunan RPJMDesa</t>
  </si>
  <si>
    <t xml:space="preserve">Penyusunan Dokumen Perencanaan Desa RKPDesa </t>
  </si>
  <si>
    <t xml:space="preserve">Penyusunan Dokumen Perencanaan Desa Perubahan RPJMDesa </t>
  </si>
  <si>
    <t>1.04.04</t>
  </si>
  <si>
    <t>Penyusunan Dokumen Keuangan Desa (APBDes, APBDes Perubahan, LPJ dll)</t>
  </si>
  <si>
    <t xml:space="preserve">Penyusunan APBDesa penetapan </t>
  </si>
  <si>
    <t>Penyusunan APBDesa penetapan dan APBDesa Perubahan</t>
  </si>
  <si>
    <t>Penyusunan Dokumen APBDesa</t>
  </si>
  <si>
    <t>Penyusunan Dokumen Perubahan APBDesa</t>
  </si>
  <si>
    <t>Penyusunan Dokumen Pertanggungjawaban APBDesa</t>
  </si>
  <si>
    <t>1.04.05</t>
  </si>
  <si>
    <t>Pengelolaan Administrasi/ Inventarisasi/Penilaian Aset Desa</t>
  </si>
  <si>
    <t xml:space="preserve">Pengelolaan administrasi/aset desa/inventaris desa secara digital </t>
  </si>
  <si>
    <t>1.04.07</t>
  </si>
  <si>
    <t>Penyusunan Laporan Kepala Desa, LPPDesa dan Informasi Kepada Masyarakat</t>
  </si>
  <si>
    <t>Penyusunan LPPD dan LKPPD</t>
  </si>
  <si>
    <t>Penyampaian Informasi LPPD dan LKPPD kepada Masyarakat</t>
  </si>
  <si>
    <t>KEGIATAN MONEV APBDES</t>
  </si>
  <si>
    <t>1.04.08</t>
  </si>
  <si>
    <t>Pengembangan Sistem Informasi Desa</t>
  </si>
  <si>
    <t>1.04.92</t>
  </si>
  <si>
    <t>Pengisian Perangkat Desa dan Staf Perangkat Desa</t>
  </si>
  <si>
    <t>1.04.10</t>
  </si>
  <si>
    <t>Dukungan &amp; Sosialisasi Pelaksanaan Pilkades, Pemilihan Ka. Kewilayahan &amp; BPD</t>
  </si>
  <si>
    <t>Pemilihan Ketua BPD dan Anggota</t>
  </si>
  <si>
    <t>Penyelenggaraan PILKADES 2030</t>
  </si>
  <si>
    <t>1.5</t>
  </si>
  <si>
    <t>Sub Bidang Pertanahan</t>
  </si>
  <si>
    <t xml:space="preserve">BALIK NAMA SPPT MASAL </t>
  </si>
  <si>
    <t>Administrasi Pajak Bumi Dan Bangunan</t>
  </si>
  <si>
    <t>PLL</t>
  </si>
  <si>
    <t>JUMLAH TOTAL</t>
  </si>
  <si>
    <t>Mengetahui</t>
  </si>
  <si>
    <t xml:space="preserve">Ketua Tim </t>
  </si>
  <si>
    <t>M.KHUSNI AL AMIN</t>
  </si>
  <si>
    <t>perkiraan pelaksanaan</t>
  </si>
  <si>
    <t>JUMLAH</t>
  </si>
  <si>
    <t>SUMBER</t>
  </si>
  <si>
    <t>Pembangunan Desa</t>
  </si>
  <si>
    <t>2.1</t>
  </si>
  <si>
    <t>2.01.01</t>
  </si>
  <si>
    <t>Penyelenggaran PAUD/TK/TPA/TKA/TPQ/Madrasah NonFormal Milik Desa (Honor, Pakaian dll)</t>
  </si>
  <si>
    <t>Penyelenggaran PAUD</t>
  </si>
  <si>
    <t>PAUD/TK SEDERAJAT</t>
  </si>
  <si>
    <t>Honor/insentif Guru PAUD (3 orang)</t>
  </si>
  <si>
    <t>Penyelenggaraan PAUD /Operasional PAUD</t>
  </si>
  <si>
    <t>PAUD</t>
  </si>
  <si>
    <t>Bantuan Honor/insentif Guru TK /BA/RA Sabrang(2orang)</t>
  </si>
  <si>
    <t>RA</t>
  </si>
  <si>
    <t>Bantuan Honor/insentif Guru TK /BA/RA Salakan(2orang)</t>
  </si>
  <si>
    <t>BA</t>
  </si>
  <si>
    <t>Bantuan Honor/insentif Guru TK /BA/RA Tuwanan (2 orang)</t>
  </si>
  <si>
    <t>TK</t>
  </si>
  <si>
    <t>Pembangunan TPQ Krandu</t>
  </si>
  <si>
    <t>TPQ</t>
  </si>
  <si>
    <t xml:space="preserve">Lanjuatan Pembangunan Sarana/Prasarana Perpustakaan/Taman  Bacaan Desa/ Sanggar Belajar Masyarakat </t>
  </si>
  <si>
    <t>perpusdesa</t>
  </si>
  <si>
    <t>Peningkatan Sarana/Prasarana Perpustakaan/Taman  Bacaan Desa/ Sanggar Belajar Milik Desa</t>
  </si>
  <si>
    <t>TIM</t>
  </si>
  <si>
    <t>2.01.10</t>
  </si>
  <si>
    <t>Dukungan Pendidikan bagi Siswa Miskin/Berprestasi</t>
  </si>
  <si>
    <t>Beasiswa Miskin dan Prestasi</t>
  </si>
  <si>
    <t>sekolah, TPQ, Ponpes</t>
  </si>
  <si>
    <t>Dukungan Pendidikan bagi Siswa Miskin</t>
  </si>
  <si>
    <t>Dukungan Pendidikan bagi Siswa Berprestasi</t>
  </si>
  <si>
    <t>2.01.08</t>
  </si>
  <si>
    <t>Pengelolaan Perpustakaan Milik Desa (Pengadaan Buku, Honor, Taman Baca)</t>
  </si>
  <si>
    <t>Peningkatan Sarana/Prasarana Taman Bacaan Desa Wonogiri</t>
  </si>
  <si>
    <t>Belanja Khusus Pendidikan dan Perpustakaan</t>
  </si>
  <si>
    <t>Perpus Desa</t>
  </si>
  <si>
    <t>2.01.03</t>
  </si>
  <si>
    <t xml:space="preserve">Penyuluhan dan Pelatihan Pendidikan Bagi Masyarkat tentang Pendidikan Keluarga </t>
  </si>
  <si>
    <t>MASYARAKAT</t>
  </si>
  <si>
    <t>2.01.06</t>
  </si>
  <si>
    <t>Pembangunan/Rehabilitasi/Peningkatan/Pengadaan Sarana/Prasarana/Alat Peraga   PAUD/ TK/TPA/TKA/TPQ/Madrasah Nonformal</t>
  </si>
  <si>
    <t>TPQ Ngemplak Bleber</t>
  </si>
  <si>
    <t xml:space="preserve">TPQ Salakan Tangkil </t>
  </si>
  <si>
    <t>TPQ Sabrang Bompon</t>
  </si>
  <si>
    <t>Pavingisasi Halaman TK</t>
  </si>
  <si>
    <t>Pembangunan Gedung Madrasah Diniyah</t>
  </si>
  <si>
    <t>6.1</t>
  </si>
  <si>
    <t xml:space="preserve"> Madrasah Diniyah Sabrang Bompon</t>
  </si>
  <si>
    <t>MADIN</t>
  </si>
  <si>
    <t>6.2</t>
  </si>
  <si>
    <t xml:space="preserve">Madrasah Diniyah Salakan Tangkil </t>
  </si>
  <si>
    <t>Madrasah Diniyah Ngemplak Bleber</t>
  </si>
  <si>
    <t xml:space="preserve"> Madrasah Diniyah Tuwanan</t>
  </si>
  <si>
    <t>2.01.07</t>
  </si>
  <si>
    <t>Pembangunan/Rehabilitasi/Peningkatan Sarana/Prasarana Perpustakaan/Taman  Bacaan Desa/ Sanggar Belajar Milik Desa</t>
  </si>
  <si>
    <t xml:space="preserve">Peningkatan Sarpras  Perpustakaan Desa/ Taman Baca Masyarakat (TBM) di Sekolah </t>
  </si>
  <si>
    <t>Peningkatan Sarpras Perpustakaan di  MTS</t>
  </si>
  <si>
    <t>Peningkatan Sarpras Perpustakaan di SD</t>
  </si>
  <si>
    <t>Peningkatan Sarpras Perpustakaan di PAUD</t>
  </si>
  <si>
    <t>Peningkatan Sarpras Perpustakaan di BA</t>
  </si>
  <si>
    <t>Peningkatan Sarpras Perpustakaan di RA</t>
  </si>
  <si>
    <t>Peningkatan Sarpras Perpustakaan di TK</t>
  </si>
  <si>
    <t xml:space="preserve">Peningkatan Sarpras Perpustakaan di MI Muhammadiyah </t>
  </si>
  <si>
    <t>Peningkatan Sarpras Perpustakaan di MI Maarif Wonogiri</t>
  </si>
  <si>
    <t>Sub Bidang Kesehatan</t>
  </si>
  <si>
    <t>2.02.01</t>
  </si>
  <si>
    <t>Penyelenggaraan Pos Kesehatan Desa/Polindes Milik Desa (obat, Insentif, KB, dsb)</t>
  </si>
  <si>
    <t>Penyelenggaraan POSBINDU</t>
  </si>
  <si>
    <t>POSBINDU</t>
  </si>
  <si>
    <t>Penyelenggaraan Pos Kesehatan Desa/Polindes Milik Desa (Insentif Petugas PKD)</t>
  </si>
  <si>
    <t>POLINDES</t>
  </si>
  <si>
    <t>Penyelenggaraan Pos Kesehatan Desa(POSBINDO)</t>
  </si>
  <si>
    <t>2.02.02</t>
  </si>
  <si>
    <t>Penyelenggaraan Posyandu (Mkn Tambahan, Kls Bumil, Lansia, Insentif)</t>
  </si>
  <si>
    <t>POSYANDU</t>
  </si>
  <si>
    <t>BKK</t>
  </si>
  <si>
    <t>2.02.04</t>
  </si>
  <si>
    <t>Penyelenggaraan Desa Siaga Kesehatan</t>
  </si>
  <si>
    <t>Penyelenggaraan Desa  Siaga Kesehatan(Pemeliharan Ambulance dan Honor supir dan (Forum Kesehatan Desa)</t>
  </si>
  <si>
    <t>FKD DAN OP AMBULANCE</t>
  </si>
  <si>
    <t>FKD</t>
  </si>
  <si>
    <t>Forum Kesehatan Desa</t>
  </si>
  <si>
    <t>OPERASIONAL AMBULANCE</t>
  </si>
  <si>
    <t>2.02.05</t>
  </si>
  <si>
    <t>Pembinaan Palang Merah Remaja (PMR) Tingkat Desa</t>
  </si>
  <si>
    <t>PMR</t>
  </si>
  <si>
    <t>2.02.06</t>
  </si>
  <si>
    <t>Pengasuhan Bersama atau Bina Keluarga Balita (BKB)</t>
  </si>
  <si>
    <t>BKB</t>
  </si>
  <si>
    <t>2.02.09</t>
  </si>
  <si>
    <t>Pembangunan/Rehabilitasi/Peningkatan/Pengadaan Sarana/Prasarana Posyandu/Polindes/PKD **</t>
  </si>
  <si>
    <t>Pemeliharaan Sarana Prasarana Posyandu/Polindes/PKD</t>
  </si>
  <si>
    <t>PKD</t>
  </si>
  <si>
    <t>Warga Masyarakat</t>
  </si>
  <si>
    <t>2.02.96</t>
  </si>
  <si>
    <t>Penyelenggaraan Promosi Kesehatan dan Gerakan Hidup Bersih dan Sehat</t>
  </si>
  <si>
    <t>JAMBANISASI</t>
  </si>
  <si>
    <t>2.02.97</t>
  </si>
  <si>
    <t>Fasilitasi Gerakan Pencegahan Stunting Terpadu</t>
  </si>
  <si>
    <t>Fasilitasi Gerakan Penurunan dan Pencegahan Stunting</t>
  </si>
  <si>
    <t>EHDW KPM STUNTING</t>
  </si>
  <si>
    <t>2.02.98</t>
  </si>
  <si>
    <t>Fasilitasi Pemberdayaan Keluarga Berencana dan Tri Bina</t>
  </si>
  <si>
    <t>Kegiatan PPKBD dan Sub PPKBD</t>
  </si>
  <si>
    <t xml:space="preserve">PPKBD </t>
  </si>
  <si>
    <t>2.03</t>
  </si>
  <si>
    <t>Sub Bidang Pekerjaan Umum dan Penataan Ruang</t>
  </si>
  <si>
    <t>2.03.01</t>
  </si>
  <si>
    <t xml:space="preserve">Pemeliharaan Jalan </t>
  </si>
  <si>
    <t>Pemeliharaan Jalan Desa</t>
  </si>
  <si>
    <t>Pemeliharaan Jalan Desa &amp;  Jalan Lingkungan Pemukiman/Gang</t>
  </si>
  <si>
    <t>TPK</t>
  </si>
  <si>
    <t xml:space="preserve">Pemeliharaan Jalan Lingkungan </t>
  </si>
  <si>
    <t>2.03.10</t>
  </si>
  <si>
    <t>Pembangunan/Rehabilitas/Peningkatan/Pengerasan Jalan Desa **)</t>
  </si>
  <si>
    <t>Pembangunan Jalan Desa (Ngebruk)</t>
  </si>
  <si>
    <t xml:space="preserve">1 Paket </t>
  </si>
  <si>
    <t>Pembangunan Jalan Desa Ngemplak Bleber</t>
  </si>
  <si>
    <t xml:space="preserve">Pembangunan Jalan Desa Tuwanan </t>
  </si>
  <si>
    <t xml:space="preserve">Pembangunan Jalan Desa Salakan Tangkil </t>
  </si>
  <si>
    <t>Pembangunan Jalan Desa Sabrang Bompon</t>
  </si>
  <si>
    <t>Pengaspalan Jalan Desa &amp; Sub Jalan Desa</t>
  </si>
  <si>
    <t xml:space="preserve">Pembangunan Jalan  Ngemplak Bleber </t>
  </si>
  <si>
    <t>Pelebaran Jalan (Bahu Jalan) ( dari Gardu Mbah Tuan - Tangkil)/Sijengat</t>
  </si>
  <si>
    <t>Pembangunan Jalan (Bp.Sukamto - Nglegok) Tangkil</t>
  </si>
  <si>
    <t>Rabat Beton  ( Jalan Lingkar Bompon )</t>
  </si>
  <si>
    <t>Bompon</t>
  </si>
  <si>
    <t>RABAT BETON JALAN SABRANG</t>
  </si>
  <si>
    <t>COR BLOK RT 16 (BP KOTIB - MUSHOLLA AZZARKASI)</t>
  </si>
  <si>
    <t>COR JALAN SUDATAN SALAKAN</t>
  </si>
  <si>
    <t>RABAT BETON JALAN BOMPON</t>
  </si>
  <si>
    <t xml:space="preserve">Pembangunan Jalan Salakan Tangkil </t>
  </si>
  <si>
    <t>2.03.12</t>
  </si>
  <si>
    <t>Pembangunan/Rehabilitasi/Peningkatan/Pengerasan Jalan Usaha Tani **)  (Program Ketahanan Pangan)</t>
  </si>
  <si>
    <t>Pembangunan  JUT ( Pak Aspar Sabrang)</t>
  </si>
  <si>
    <t>Pembangunan  JUT   (P.Lisun - P.osen)</t>
  </si>
  <si>
    <t>Pembangunan  JUT (Depan Pak Sabar)</t>
  </si>
  <si>
    <t>Pembangunan  JUT ( Bengkok)</t>
  </si>
  <si>
    <t>2.3.13</t>
  </si>
  <si>
    <t>Pembangunan/Rehabilitasi/Peningkatan Prasarana Jalan Desa (Gorong, selokan dll)</t>
  </si>
  <si>
    <t>Pembangunan Drainase(Ngebruk)</t>
  </si>
  <si>
    <t>Drainase Tuwanan (P.Hisyam – Gading)</t>
  </si>
  <si>
    <t>Drainase ( Depo P.Badrus - Bu . Siti/Basuki)</t>
  </si>
  <si>
    <t>DRAINASE ( PAK JALAL - DEPO P.BADRUZ)</t>
  </si>
  <si>
    <t>DRAINASE ( SD - PAK MUGO)</t>
  </si>
  <si>
    <t xml:space="preserve">Pembangunan Bendungan </t>
  </si>
  <si>
    <t>Pembangunan Talud  (Mbak Fitri Sabrang)</t>
  </si>
  <si>
    <t>Pembangunan Talud  (Makam salakan)</t>
  </si>
  <si>
    <t>5.3.7</t>
  </si>
  <si>
    <t>Pembangunan/Rehabilitasi/Peningkatan/Pengerasan Jembatan Milik Desa **)</t>
  </si>
  <si>
    <t>Pembangunan Jembatan Milik Desa</t>
  </si>
  <si>
    <t>BKP</t>
  </si>
  <si>
    <t>Pelebaran Jembatan Bompon</t>
  </si>
  <si>
    <t>2.04</t>
  </si>
  <si>
    <t>Sub Bidang Kawasan Pemukiman</t>
  </si>
  <si>
    <t>2.04.15</t>
  </si>
  <si>
    <t>Pembangunan/Rehabilitasi/Peningkatan Fasilitas Pengelolaan Sampah **)</t>
  </si>
  <si>
    <t>Dukungan Sarpras dan Pembangunan Bank Sampah</t>
  </si>
  <si>
    <t>2.07</t>
  </si>
  <si>
    <t>Sub Bidang Energi dan Sumberdaya Mineral</t>
  </si>
  <si>
    <t>2.07.92</t>
  </si>
  <si>
    <t>Pembangunan/Pengelolaan Penerangan Jalan Desa</t>
  </si>
  <si>
    <t>Pengadaaan/Pemeliharaan Penerangan Lingkungan Pemukiman</t>
  </si>
  <si>
    <t>2.5</t>
  </si>
  <si>
    <t>Sub Bidang Perhubungan, Komunikasi dan Informatika</t>
  </si>
  <si>
    <t>2.04.92</t>
  </si>
  <si>
    <t>Penyelenggaraan Informasi Publik Desa (Poster, Baliho Dll)</t>
  </si>
  <si>
    <t>Penyelenggaaan Informasi Publik Desa(Pemetaan Analisi Kemiskinan)/puskosesos</t>
  </si>
  <si>
    <t>2.4</t>
  </si>
  <si>
    <t>Sub Bidang Pariwisata</t>
  </si>
  <si>
    <t>Penggalian Potensi SDM Sadar Wisata</t>
  </si>
  <si>
    <t>Penguatan dan Peningkatan Kapasitas Pengelola Wisata Desa Dan Pembentukan POKDARWIS</t>
  </si>
  <si>
    <t>2.08</t>
  </si>
  <si>
    <t>2.08.03</t>
  </si>
  <si>
    <t>Pengembangan Pariwisata Tingkat Desa</t>
  </si>
  <si>
    <t>Menggali Potensi Wisata Desa (Wisata Alam, Penghijauan, Religi dll)</t>
  </si>
  <si>
    <t>Pelatihan Kelompok Sadar Wisata (pokdarwis) untuk pengembangan Wisata dan Eksistensi Wisata Desa</t>
  </si>
  <si>
    <t>2.08.90</t>
  </si>
  <si>
    <t>Penguatan dan Peningkatan Kapasitas Pengelola Wisata Desa (Pokdarwis)</t>
  </si>
  <si>
    <t>Bantuan Sarpras Wisata Desa</t>
  </si>
  <si>
    <t>Pembinaan Kemasyarakatan</t>
  </si>
  <si>
    <t>3.01</t>
  </si>
  <si>
    <t>Sub Bidang Ketenteraman, Ketertiban Umum dan Perlindungan Masyarakat</t>
  </si>
  <si>
    <t>3.01.02</t>
  </si>
  <si>
    <t>Penguatan &amp; Peningkatan Kapasitas Tenaga Keamanan/Ketertiban oleh Pemdes (Satlinmas)</t>
  </si>
  <si>
    <t>Koordinasi Pembinaan Keamanan, Ketertiban &amp; Perlindungan Masy. Skala Lokal Desa</t>
  </si>
  <si>
    <t>3.01.04</t>
  </si>
  <si>
    <t>Pelatihan Kesiapsiagaan/Tanggap Bencana Skala Lokal Desa</t>
  </si>
  <si>
    <t>Persiapan Kesiapsiagaan /Tanggap Bencana Lokal Desa bagi LPBD Desa</t>
  </si>
  <si>
    <t>LPBD</t>
  </si>
  <si>
    <t>2</t>
  </si>
  <si>
    <t>Penyelesaian Sengketa Antar Masyarakat di Luar Pemilikan Hak-Hak Perdata</t>
  </si>
  <si>
    <t>Honorarium  RT (100 x 27 Org x 12 Bulan )</t>
  </si>
  <si>
    <t>Honorarium  RW (150 x 4 Org x 12 Bulan )</t>
  </si>
  <si>
    <t>RW</t>
  </si>
  <si>
    <t>3.02</t>
  </si>
  <si>
    <t>Sub Bidang Kebudayaan dan Keagamaan</t>
  </si>
  <si>
    <t>Penyelenggaraan Festifal Kesenian, Adat dan Keagamaan (Khaul Pejuan dan HUT RI)</t>
  </si>
  <si>
    <t>Penyelenggaran Festival Kesenian, Adat/Kebudayaan, dan Keagamaan (HUT RI, H.Raya Keagamaan dll)</t>
  </si>
  <si>
    <t xml:space="preserve">Malam Tirakatan /Khaul Punden dan Para Pejuang Desa dan PHBI </t>
  </si>
  <si>
    <t>Pelaksanaan/Festival Kesenian Adat Budaya Desa (HUT RI DESA WONOGIRI)</t>
  </si>
  <si>
    <t>3.02.01</t>
  </si>
  <si>
    <t>Pembinaan Group Kesenian dan Kebudayaan Tingkat Desa</t>
  </si>
  <si>
    <t>Pengadaan  Sarpras Kebudayaan/Kesenian Tingkat Desa</t>
  </si>
  <si>
    <t>Evaluasi Penerapan Adat Budaya</t>
  </si>
  <si>
    <t>3.02.02</t>
  </si>
  <si>
    <t>Pengiriman Kontingen Group Kesenian &amp; Kebudayaan (Wakil Desa tkt. Kec/Kab/Kot)</t>
  </si>
  <si>
    <t>Pelaksanaan Kebudayaan Tingkat Desa</t>
  </si>
  <si>
    <t>3.02.91</t>
  </si>
  <si>
    <t>Pembinaan Kerukunan Umat Beragama</t>
  </si>
  <si>
    <t>3.02.92</t>
  </si>
  <si>
    <t>Peningkatan Kapasitas Kader Keagamaan, Kesenian dan Kebudayaan</t>
  </si>
  <si>
    <t>3.03</t>
  </si>
  <si>
    <t>Sub Bidang Kepemudaan dan Olahraga</t>
  </si>
  <si>
    <t>3.03.06</t>
  </si>
  <si>
    <t>Pembinaan Karangtaruna/Klub Kepemudaan/Olahraga Tingkat Desa</t>
  </si>
  <si>
    <t xml:space="preserve">Pembinaan Karang Taruna </t>
  </si>
  <si>
    <t>DANA DESA</t>
  </si>
  <si>
    <t>3.03.02</t>
  </si>
  <si>
    <t>Penyelenggaraan Pelatihan Kepemudaan Tingkat Desa</t>
  </si>
  <si>
    <t>Pelatihan Dasar Mc /Pidato, Sinoman (Karangtaruna) (4 kali Pertemuan)</t>
  </si>
  <si>
    <t>Pelatihan Olah Raga(4 kali Pertemuan)</t>
  </si>
  <si>
    <t>3.03.05</t>
  </si>
  <si>
    <t>Pembangunan/Rehabilitasi/Peningkatan Sarana dan Prasarana Kepemudaan &amp; Olahraga Milik Desa</t>
  </si>
  <si>
    <t>Pembangunan Sarana Prasarana Olah Raga (GSG Dusun)</t>
  </si>
  <si>
    <t>3.4</t>
  </si>
  <si>
    <t>Sub Bidang Kelembagaan Masyarakat</t>
  </si>
  <si>
    <t>Pembinaan LKMD/LPM/LPMD</t>
  </si>
  <si>
    <t>Pembinaan PKK</t>
  </si>
  <si>
    <t>Pelatihan Pembinaan Lembaga Kemasyarakatan</t>
  </si>
  <si>
    <t>Penyelenggaraan Tugas dan Fungsi Kader Pemberdayaan Masyarakat Desa</t>
  </si>
  <si>
    <t>Dukungan Sarana Prasarana Kegiatan Lembaga Kemasyarakatan Desa</t>
  </si>
  <si>
    <t xml:space="preserve">JUMLAH </t>
  </si>
  <si>
    <t>Pemberdayaan Masyarakat</t>
  </si>
  <si>
    <t>4.02.05</t>
  </si>
  <si>
    <t>Sub Bidang Pertanian dan Peternakan</t>
  </si>
  <si>
    <t>Penguatan Ketahanan Pangan  tngkat Desa(Lumbung dll)Sosialisasi Ketahanan Pangan Desa</t>
  </si>
  <si>
    <t>Pembangunan JUT Bedalen Tuwanan  (Ketahanan Pangan)</t>
  </si>
  <si>
    <t>Pembangunan JUT RT 12 Tuwanan (Ketahanan Pangan)</t>
  </si>
  <si>
    <t>Pembangunan Makadam JUT Tuwanan (P.tamijin) (Ketahanan Pangan)</t>
  </si>
  <si>
    <t>Pembangunan JUT Dusun Bleber Jalan Tuban (Ketahanan Pangan)</t>
  </si>
  <si>
    <t>Bleber</t>
  </si>
  <si>
    <t>Pembangunan JUT Dusun Ngemplak(P.Mulyono-P.Rosyidin) Jalan Tuban (Ketahanan Pangan)</t>
  </si>
  <si>
    <t>Pembangunan JUT Dusun Salakan (Ketahanan Pangan)</t>
  </si>
  <si>
    <t>Pembangunan JUT Gebang tangkil (Ketahanan Pangan)</t>
  </si>
  <si>
    <t>Tangkil</t>
  </si>
  <si>
    <t>Pembangunan JUT Bompon (P.Mazid) (Ketahanan Pangan)</t>
  </si>
  <si>
    <t>Pembangunan JUT Sabrang jl Bleber (Ketahanan Pangan)</t>
  </si>
  <si>
    <t>1.1</t>
  </si>
  <si>
    <t>Rabat Beton JUT Pengkol Tuwanan(Prog. Ketahanan Pangan)</t>
  </si>
  <si>
    <t>(P : 76,L : 2,5,T : 10)</t>
  </si>
  <si>
    <t>Rabat Beton JUT Munggang Kidul (Prog. Ketahanan Pangan)</t>
  </si>
  <si>
    <t>(P : 71,L : 2,5,T : 10)</t>
  </si>
  <si>
    <t>1.3</t>
  </si>
  <si>
    <t>Rabat Beton JUT Mberah l (Prog. Ketahanan Pangan)</t>
  </si>
  <si>
    <t>(P : 40,L : 2,5,T : 12)</t>
  </si>
  <si>
    <t>Rabat Beton JUT Salakan  (Prog. Ketahanan Pangan)</t>
  </si>
  <si>
    <t>(P : 46,L : 2,5,T : 10)</t>
  </si>
  <si>
    <t>Rabat Beton JUT Pening Salakan (Prog. Ketahanan Pangan)</t>
  </si>
  <si>
    <t>1.6</t>
  </si>
  <si>
    <t>Rabat Beton JUT Gebang Tangkil  (Prog. Ketahanan Pangan)</t>
  </si>
  <si>
    <t>(P : 77,L : 3,T : 12)</t>
  </si>
  <si>
    <t>1.7</t>
  </si>
  <si>
    <t>Rabat Beton JUT Sabrang (Prog. Ketahanan Pangan)</t>
  </si>
  <si>
    <t>(P : 52,L : 3,T : 12)</t>
  </si>
  <si>
    <t>1.8</t>
  </si>
  <si>
    <t>Pembangunan Talud  JUT Sabrang Lor 2 (Prog. Ketahanan Pangan)</t>
  </si>
  <si>
    <t xml:space="preserve">10 Meter </t>
  </si>
  <si>
    <t>1.9</t>
  </si>
  <si>
    <t>Rabat Beton JUT Bompon  (Prog. Ketahanan Pangan)</t>
  </si>
  <si>
    <t xml:space="preserve">Bompon </t>
  </si>
  <si>
    <t>P : 40,L : 2,5,T : 10)</t>
  </si>
  <si>
    <t>1.10</t>
  </si>
  <si>
    <t>Pembangunan JUT Dusun Bleber (Prog. Ketahanan Pangan)</t>
  </si>
  <si>
    <t>(P : 125 ,L : 3 ,T : 12)</t>
  </si>
  <si>
    <t>1.11</t>
  </si>
  <si>
    <t>Pembangunan Jembatan JUT Kalijaro (Prog. Ketahanan Pangan)</t>
  </si>
  <si>
    <t>Pelatihan/Bimtek/Pengenalan Tekonologi Tepat Guna untuk Pertanian/Peternakan</t>
  </si>
  <si>
    <t>Pelatihan /Bimtek GAPOKTAN Pengenalan Teknologi Tepat Guna .</t>
  </si>
  <si>
    <t xml:space="preserve">Optimalisasi Kelompok Tani Dusun </t>
  </si>
  <si>
    <t>Pelatihan Kelompok Tani dan Gabungan Kelompok Tani (GAPOKTAN)</t>
  </si>
  <si>
    <t>Optimalisasi Kelompok Tani Wanita di Dusun /RT/Dawis</t>
  </si>
  <si>
    <t>4.02.91</t>
  </si>
  <si>
    <t>Pelatihan Budidaya Pertanian dan Peternakan</t>
  </si>
  <si>
    <t>Pelatihan  Peternakan Milenial (Gapoktan)</t>
  </si>
  <si>
    <t>Pelatihan Penyembelihan Hewan</t>
  </si>
  <si>
    <t>Sub Bidang Peningkatan Kapasitas Aparatur Desa</t>
  </si>
  <si>
    <t>4.03.02</t>
  </si>
  <si>
    <t>Peningkatan Kapatitas Perangkat Desa</t>
  </si>
  <si>
    <t>4.03.03</t>
  </si>
  <si>
    <t>Peningkatan Kapasitas BPD</t>
  </si>
  <si>
    <t>Peningkatas Kapasitas BPD</t>
  </si>
  <si>
    <t>4.03.90</t>
  </si>
  <si>
    <t>Peningkatan Kapasitas PPKD dan TPK Barang/Jasa</t>
  </si>
  <si>
    <t>Peningkatan Kapasitas PPKD dan TPK Barang dan Jasa</t>
  </si>
  <si>
    <t>Peningkatan Kapasitas PPKD dan TPK Barang-Jasa</t>
  </si>
  <si>
    <t>Sub Bidang Pemberdayaan Perempuan, Perlindungan Anak dan Keluarga</t>
  </si>
  <si>
    <t>4.04.01</t>
  </si>
  <si>
    <t>Pelatihan dan Penyuluhan Pemberdayaan Perempuan</t>
  </si>
  <si>
    <t>Pelatihan dan Penyuluhan Pemberdayaan Perempuan (Ketahanan Pangan)</t>
  </si>
  <si>
    <t>Pelatihan dan Penyuluhan Pemberdayaan Perempuan(PKK)</t>
  </si>
  <si>
    <t>Pelatihan dan Penyuluhan Perlindungan Anak</t>
  </si>
  <si>
    <t>4.04.93</t>
  </si>
  <si>
    <t>Fasilitasi Peningkatan Kapasitas Kader Dasa Wisma</t>
  </si>
  <si>
    <t>Pelatihan Menjahit dan Konveksi</t>
  </si>
  <si>
    <t>Sub Bidang Dukungan Penanaman Modal</t>
  </si>
  <si>
    <t>Pembangunan Sarpras BUMDesa</t>
  </si>
  <si>
    <t>Pelatihan Pengelolaan BUM Desa (Pelatihan yg dilaksanakan oleh Pemdes)</t>
  </si>
  <si>
    <t>Pelatihan Ketrampilan Usaha Masyarakat Desa</t>
  </si>
  <si>
    <t>4.06.02</t>
  </si>
  <si>
    <t>Pelatihan Pengelolaan BUMDesa</t>
  </si>
  <si>
    <t>4.06.91</t>
  </si>
  <si>
    <t>Fasilitasi Pengelolaan BUM Desa</t>
  </si>
  <si>
    <t>Rapat Koordinasi dan Laporan, Evaluasi dengan Pemdes secara berkala minimal 2 kali setahun</t>
  </si>
  <si>
    <t>RAT (Rapat Anggota Tahunan)</t>
  </si>
  <si>
    <t>Merancang Kebutuhan selama 6 Tahun/ Tiap Tahun</t>
  </si>
  <si>
    <t>Mengajukan Kebutuhan Biaya selama 6 Tahun/ Tiap Tahun</t>
  </si>
  <si>
    <t>4.4</t>
  </si>
  <si>
    <t>Sub Bidang Koperasi, Usaha Micro Kecil dan Menengah (UMKM)</t>
  </si>
  <si>
    <t>4.05.01</t>
  </si>
  <si>
    <t>Pelatihan Manajemen Koperasi/KUD/UMKM</t>
  </si>
  <si>
    <t>Pelatihan Manajemen Koperasi/KUD/UMKM(Pelatihan  Dan Pembetukan Tim Pendataan UMKM)</t>
  </si>
  <si>
    <t>4.05</t>
  </si>
  <si>
    <t>4.5</t>
  </si>
  <si>
    <t>Sub Bidang Perdagangan dan Perindustrian</t>
  </si>
  <si>
    <t>4.07.91</t>
  </si>
  <si>
    <t>Pelatihan Konten Creator</t>
  </si>
  <si>
    <t>Pemanfaatan Limbah Tepes</t>
  </si>
  <si>
    <t>Pelatihan Pembuatan Abon</t>
  </si>
  <si>
    <t>Penanggulangan Bencana, Darurat dan Mendesak Desa</t>
  </si>
  <si>
    <t>Sub Bidang Penanggulangan Bencana</t>
  </si>
  <si>
    <t>Kegiatan Penanggulanan Bencana</t>
  </si>
  <si>
    <t>Sub Bidang Keadaan Darurat</t>
  </si>
  <si>
    <t>Penanganan Keadaan Darurat</t>
  </si>
  <si>
    <t>Sub Bidang Keadaan Mendesak</t>
  </si>
  <si>
    <t>Penanganan Keadaan Mendesak(BLT DANA DESA)</t>
  </si>
  <si>
    <t xml:space="preserve">PEMBIAYAAN </t>
  </si>
  <si>
    <t>Pembiaayan 2</t>
  </si>
  <si>
    <t>Penyertaan Modal Desa</t>
  </si>
  <si>
    <t>Cadangan PILKADES</t>
  </si>
  <si>
    <t>KEUANGAN</t>
  </si>
  <si>
    <t>BADAN PERMUSYAWARATAN DESA WONOGIRI</t>
  </si>
  <si>
    <t>KECAMATAN KAJORAN KABUPATEN MAGELANG</t>
  </si>
  <si>
    <t>Alamat : Desa Wonogiri Kecamatan Kajoran Kode Pos 56163</t>
  </si>
  <si>
    <t xml:space="preserve">RANCANGAN </t>
  </si>
  <si>
    <t>ANGGARAN PENDAPATAN DAN BELANJA DESA (APB Desa)</t>
  </si>
  <si>
    <t>TAHUN ANGGARAN 2025</t>
  </si>
  <si>
    <t>Nomor : BA /      / BPD/ 12/ 2024</t>
  </si>
  <si>
    <t>Pada hari ini Jum'at tanggal Dua Puluh tujuh bulan Desember tahun Dua Ribu Dua Puluh Empat bertempat di Aula Kantor Pemerintah Desa Wonogiri  Kecamatan Kajoran  Kabupaten Magelang telah dilaksanakan Musyawarah Desa membahas Rencana /  Rancangan Anggaran Pendapatan dan Belanja Desa (APBDes) Tahun Anggaran 2024 sebagai berikut :</t>
  </si>
  <si>
    <t>Pimpinan musyawarah Desa Wonogiri membahas Rencana/Rancangan Anggaran Pendapatan dan Belanja Desa Tahun Anggaran 2025 adalah Kepala Desa dan Ketua BPD.</t>
  </si>
  <si>
    <t>Peserta Musyawarah Desa Wonogiri membahas Rencana/Rancangan Anggaran Pendapatan dan Belanja Desa Tahun Anggaran 2025 adalah sebagai berikut:</t>
  </si>
  <si>
    <t>a</t>
  </si>
  <si>
    <t>Unsur BPD</t>
  </si>
  <si>
    <t>b</t>
  </si>
  <si>
    <t>Unsur Pemerintah Desa</t>
  </si>
  <si>
    <t>c</t>
  </si>
  <si>
    <t xml:space="preserve">Unsur Lembaga Kemasyarakatan Desa </t>
  </si>
  <si>
    <t>d</t>
  </si>
  <si>
    <t xml:space="preserve">Unsur Tokoh Masyarakat/Agama/Pemuda </t>
  </si>
  <si>
    <t>Jumlah Daftar hadir musyawarah terlampir:</t>
  </si>
  <si>
    <t>Berdasarkan hasil musyawarah desa disepakati  Rencana  Perubahan Anggaran Pendapatan dan Belanja Desa (APBDes) Tahun Anggaran 2025 sebagai berikut:(terlampir)</t>
  </si>
  <si>
    <t>NO. KODE REK</t>
  </si>
  <si>
    <t xml:space="preserve">KEGIATAN </t>
  </si>
  <si>
    <t>ANGGARAN Rp</t>
  </si>
  <si>
    <t>Sumber Dana</t>
  </si>
  <si>
    <t xml:space="preserve">Pendapatan </t>
  </si>
  <si>
    <t xml:space="preserve">1.Hasil Bengkok </t>
  </si>
  <si>
    <t xml:space="preserve">2.Swadaya </t>
  </si>
  <si>
    <t>3.Hasil Usaha Desa(Bagi Hasil BUMDEsa</t>
  </si>
  <si>
    <t>Jumlah Pendapatan Asli Desa</t>
  </si>
  <si>
    <t>Pendapatan Tranfer</t>
  </si>
  <si>
    <t>1. Dana Desa</t>
  </si>
  <si>
    <t>2.Alokasi Dana Desa</t>
  </si>
  <si>
    <t xml:space="preserve">3. Bagi Hasil Pajak </t>
  </si>
  <si>
    <t>4. Bagi Hasil Retribusi</t>
  </si>
  <si>
    <t>Jumlah Pendapatan Tranfer</t>
  </si>
  <si>
    <t>1. Upah Pungut PBB</t>
  </si>
  <si>
    <t>2. Bunga Bank</t>
  </si>
  <si>
    <t xml:space="preserve">Jumlah Pendapatan  Lain Lain </t>
  </si>
  <si>
    <t xml:space="preserve">Penyediaan Tambahan Tunjangan Kepala Desa </t>
  </si>
  <si>
    <t>Penyediaan Tambahan Tunjangan Perangkat Desa</t>
  </si>
  <si>
    <t>Penyelenggaraan Musyawarah  Dusun</t>
  </si>
  <si>
    <t>1.04.90</t>
  </si>
  <si>
    <t xml:space="preserve"> Pengelolaan Sistem Informasi Pembangunan Berbasis Masyarakat (SIPBM)</t>
  </si>
  <si>
    <t>1.05.06</t>
  </si>
  <si>
    <t>Adminstrasi Pajak Bumi dan Bangunan (PBB)</t>
  </si>
  <si>
    <t>JUMLAH BIDANG 1</t>
  </si>
  <si>
    <t>Pemeliharaan Jalan (PKTD)</t>
  </si>
  <si>
    <t>Pembangunan Jalan Usaha Tani (Ketahanan Pangan)</t>
  </si>
  <si>
    <t>2.6</t>
  </si>
  <si>
    <t>2.06.02</t>
  </si>
  <si>
    <t>2.7</t>
  </si>
  <si>
    <t>2.8</t>
  </si>
  <si>
    <t>JUMLAH BIDANG 2</t>
  </si>
  <si>
    <t>Pelatihan LPBD</t>
  </si>
  <si>
    <t>3.01.90</t>
  </si>
  <si>
    <t>3.02.03</t>
  </si>
  <si>
    <t>JUMLAH BIDANG 3</t>
  </si>
  <si>
    <t>4.02</t>
  </si>
  <si>
    <t>Pelatihan/Bimtek/Pengenalan Tekonologi Tepat Guna untuk Pertanian/Peternakan (Ketahanan pangan)</t>
  </si>
  <si>
    <t>Pelatihan Budidaya Pertanian dan Peternakan(Ketahanan Pangan)</t>
  </si>
  <si>
    <t>4.03</t>
  </si>
  <si>
    <t>4.04</t>
  </si>
  <si>
    <t>4.06</t>
  </si>
  <si>
    <t>4.07</t>
  </si>
  <si>
    <t>Pelatihan Konten Kreator</t>
  </si>
  <si>
    <t>JUMLAH BIDANG 4</t>
  </si>
  <si>
    <t>JUMLAH BIDANG 5</t>
  </si>
  <si>
    <t>Pembiaayan 1</t>
  </si>
  <si>
    <t>SILPA ADD 2024</t>
  </si>
  <si>
    <t>SILPA PLL 2024</t>
  </si>
  <si>
    <t>SILPA BHPR 2024</t>
  </si>
  <si>
    <t>6.12</t>
  </si>
  <si>
    <t>JUMLAH BELANJA</t>
  </si>
  <si>
    <t>JUMLAH PENERIMAAN</t>
  </si>
  <si>
    <t>Musyawarah Desa membahas Rencana/Rancangan Anggaran Pendapatan dan Belanja Desa (APBDes) Tahun Anggaran 2025 telah dilaksanakan sesuai dengan ketentuan Peraturan Per Undang - undangan yang berlaku.</t>
  </si>
  <si>
    <t xml:space="preserve">Ketua BPD mewakili BPD                                                    </t>
  </si>
  <si>
    <t xml:space="preserve">Kepala Desa mewakili unsur Pemerintah Desa            </t>
  </si>
  <si>
    <t>Perwakilan Pengurus Lembaga Kemasyarakatan Desa</t>
  </si>
  <si>
    <t xml:space="preserve">1).Perwakilan TP PKK                                                     </t>
  </si>
  <si>
    <t>ALFIAH</t>
  </si>
  <si>
    <t xml:space="preserve">2).Perwakilan Kelembagaan Desa ( Ketua RT/RW )      </t>
  </si>
  <si>
    <t>NUR KUWAT</t>
  </si>
  <si>
    <t>3).Perwakilan Lembaga Pemberdayaan Pemuda</t>
  </si>
  <si>
    <t xml:space="preserve">4).Perwakilan Lembaga Kesehatan Desa               </t>
  </si>
  <si>
    <t>Perwakilan Tokoh Masyarakat dan Tokoh Agama</t>
  </si>
  <si>
    <t xml:space="preserve">1).Tokoh Agama                                                          </t>
  </si>
  <si>
    <t>K.SURYADI</t>
  </si>
  <si>
    <t xml:space="preserve">2).Tokoh Masyarakat                                                  </t>
  </si>
  <si>
    <t>SAMUDIN</t>
  </si>
  <si>
    <t>5.1</t>
  </si>
  <si>
    <t>Pelaksanaan Pembangunan Desa</t>
  </si>
  <si>
    <t>5.2</t>
  </si>
  <si>
    <t>5.3</t>
  </si>
  <si>
    <t>5.4</t>
  </si>
  <si>
    <t>5.5</t>
  </si>
  <si>
    <t xml:space="preserve">JUMLAH BELANJA </t>
  </si>
  <si>
    <t xml:space="preserve">JUMLAH PEMBIAYAAN </t>
  </si>
  <si>
    <t>ditetapkan di Wonogiri : Tanggal 31 Desember 2024</t>
  </si>
  <si>
    <t>Peraturan Desa No 06 Tahun 2024</t>
  </si>
  <si>
    <t>diundangkan di Wonogiri : Tanggal 31 Desember 2024</t>
  </si>
  <si>
    <t>PAGU INDIKATIF</t>
  </si>
  <si>
    <t>ALOKASI DANA DESA</t>
  </si>
  <si>
    <t>BAGI HASIL PAJAK</t>
  </si>
  <si>
    <t>BAGI HASIL RETRIBUSI</t>
  </si>
  <si>
    <t>JUMLAH PENDAPATAN TRANFER</t>
  </si>
  <si>
    <t>PENDAPATAN LAIN LAIN</t>
  </si>
  <si>
    <t>UPAH PUNGUT PBB</t>
  </si>
  <si>
    <t>BUNGA BANK</t>
  </si>
  <si>
    <t>URAIAN</t>
  </si>
  <si>
    <t>TAHUN 2025-2030</t>
  </si>
  <si>
    <t>SILPA PLL</t>
  </si>
  <si>
    <t>Pelatihan Peningkatan Kapasitas literasi digital</t>
  </si>
  <si>
    <t>Peningkatan Digital Desa</t>
  </si>
  <si>
    <t xml:space="preserve">Pembiayaan </t>
  </si>
  <si>
    <t>Dana Cadangan Pilkades</t>
  </si>
  <si>
    <t>CADANGAN 26-29</t>
  </si>
  <si>
    <t xml:space="preserve">Pengaspalan Jalan Desa </t>
  </si>
  <si>
    <t xml:space="preserve">Rabat Beton JUT Bedalen </t>
  </si>
  <si>
    <t>Irigasi(gorong) Tuwanan</t>
  </si>
  <si>
    <t>SEKOLAH</t>
  </si>
  <si>
    <t xml:space="preserve">PKD </t>
  </si>
  <si>
    <t>Pembangunan Jalan  Bleber - Sabrang</t>
  </si>
  <si>
    <t>Pembangunan Jalan  Ngemplak</t>
  </si>
  <si>
    <t>Pembangunan Jalan Salakan</t>
  </si>
  <si>
    <t xml:space="preserve">Pembangunan Jalan Tangkil </t>
  </si>
  <si>
    <t>Pembangunan Jalan  Tuwanan</t>
  </si>
  <si>
    <t>Pembangunan Jalan Tuwanan</t>
  </si>
  <si>
    <t>Pembangunan Jalan  Sabrang</t>
  </si>
  <si>
    <t>8 KPM</t>
  </si>
  <si>
    <t>TAHUN KE</t>
  </si>
  <si>
    <t>BIDANG</t>
  </si>
  <si>
    <t>TOTAL (RP)</t>
  </si>
  <si>
    <t>1 S.D 8</t>
  </si>
  <si>
    <t>Tahun ke</t>
  </si>
  <si>
    <t>Perkiraan Biaya</t>
  </si>
  <si>
    <t>Pembinaan Masyarakat Desa</t>
  </si>
  <si>
    <t>Peningkatan Kapasitas Kader Keagamaan bagi Pengurus Masjid dan Musholla dan (Belanja Jam Digital Masjid -Musholla)</t>
  </si>
  <si>
    <t>4 Masjid/Musholla</t>
  </si>
  <si>
    <t>3 Ormas</t>
  </si>
  <si>
    <t>Ngemplak -Bleber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</si>
</sst>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 #,##0_-;_-* &quot;-&quot;??_-;_-@_-"/>
    <numFmt numFmtId="165" formatCode="_-* #,##0_-;\-* #,##0_-;_-* &quot;-&quot;?_-;_-@_-"/>
    <numFmt numFmtId="166" formatCode="_(* #,##0_);_(* \(#,##0\);_(* &quot;-&quot;??_);_(@_)"/>
    <numFmt numFmtId="167" formatCode="_(* #,##0.00_);_(* \(#,##0.00\);_(* &quot;-&quot;??_);_(@_)"/>
    <numFmt numFmtId="168" formatCode="000,000,"/>
  </numFmts>
  <fonts count="57"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sz val="11"/>
      <color rgb="FFFF000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4"/>
      <color theme="1"/>
      <name val="Calibri Light"/>
      <family val="2"/>
    </font>
    <font>
      <b/>
      <sz val="12"/>
      <color rgb="FFFF0000"/>
      <name val="Calibri Light"/>
      <family val="2"/>
    </font>
    <font>
      <b/>
      <sz val="12"/>
      <color theme="1"/>
      <name val="Calibri Light"/>
      <family val="2"/>
    </font>
    <font>
      <b/>
      <sz val="12"/>
      <color rgb="FFFF0000"/>
      <name val="Calibri"/>
      <family val="2"/>
      <scheme val="minor"/>
    </font>
    <font>
      <b/>
      <i/>
      <sz val="12"/>
      <color theme="1"/>
      <name val="Calibri Light"/>
      <family val="2"/>
    </font>
    <font>
      <b/>
      <sz val="12"/>
      <color rgb="FF000000"/>
      <name val="Calibri Light"/>
      <family val="2"/>
    </font>
    <font>
      <sz val="12"/>
      <color theme="1"/>
      <name val="Calibri Light"/>
      <family val="2"/>
    </font>
    <font>
      <sz val="12"/>
      <name val="Calibri Light"/>
      <family val="2"/>
    </font>
    <font>
      <b/>
      <sz val="12"/>
      <name val="Calibri Light"/>
      <family val="2"/>
    </font>
    <font>
      <sz val="10"/>
      <color indexed="8"/>
      <name val="Arial"/>
      <family val="2"/>
    </font>
    <font>
      <b/>
      <u/>
      <sz val="12"/>
      <color theme="1"/>
      <name val="Calibri Light"/>
      <family val="2"/>
    </font>
    <font>
      <sz val="14"/>
      <color theme="1"/>
      <name val="Calibri"/>
      <family val="2"/>
      <scheme val="minor"/>
    </font>
    <font>
      <b/>
      <sz val="14"/>
      <color theme="1"/>
      <name val="Calibri"/>
      <family val="2"/>
      <scheme val="minor"/>
    </font>
    <font>
      <b/>
      <sz val="14"/>
      <color rgb="FFFF0000"/>
      <name val="Calibri Light"/>
      <family val="2"/>
    </font>
    <font>
      <b/>
      <i/>
      <sz val="12"/>
      <color theme="1"/>
      <name val="Calibri"/>
      <family val="2"/>
      <scheme val="minor"/>
    </font>
    <font>
      <sz val="12"/>
      <color rgb="FF000000"/>
      <name val="Calibri Light"/>
      <family val="2"/>
    </font>
    <font>
      <b/>
      <sz val="12"/>
      <color theme="1"/>
      <name val="Calibri"/>
      <family val="2"/>
    </font>
    <font>
      <sz val="12"/>
      <color theme="1"/>
      <name val="Calibri"/>
      <family val="2"/>
    </font>
    <font>
      <sz val="12"/>
      <name val="Calibri"/>
      <family val="2"/>
    </font>
    <font>
      <b/>
      <sz val="12"/>
      <name val="Calibri"/>
      <family val="2"/>
    </font>
    <font>
      <b/>
      <sz val="11"/>
      <color theme="1"/>
      <name val="Calibri"/>
      <family val="2"/>
    </font>
    <font>
      <sz val="11"/>
      <color theme="1"/>
      <name val="Calibri"/>
      <family val="2"/>
    </font>
    <font>
      <b/>
      <u/>
      <sz val="11"/>
      <color theme="1"/>
      <name val="Calibri"/>
      <family val="2"/>
    </font>
    <font>
      <sz val="11"/>
      <color theme="1"/>
      <name val="Arial"/>
      <family val="2"/>
    </font>
    <font>
      <b/>
      <sz val="11"/>
      <color theme="1"/>
      <name val="Arial"/>
      <family val="2"/>
    </font>
    <font>
      <sz val="10"/>
      <name val="Arial"/>
      <family val="2"/>
    </font>
    <font>
      <b/>
      <sz val="16"/>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12"/>
      <color rgb="FFFF0000"/>
      <name val="Calibri"/>
      <family val="2"/>
      <scheme val="minor"/>
    </font>
    <font>
      <b/>
      <sz val="12"/>
      <color theme="1"/>
      <name val="Calibri Light"/>
      <family val="2"/>
      <scheme val="major"/>
    </font>
    <font>
      <b/>
      <sz val="12"/>
      <name val="Calibri Light"/>
      <family val="2"/>
      <scheme val="major"/>
    </font>
    <font>
      <b/>
      <sz val="12"/>
      <color rgb="FF000000"/>
      <name val="Calibri Light"/>
      <family val="2"/>
      <scheme val="major"/>
    </font>
    <font>
      <b/>
      <sz val="12"/>
      <color rgb="FFFF0000"/>
      <name val="Calibri Light"/>
      <family val="2"/>
      <scheme val="major"/>
    </font>
    <font>
      <sz val="12"/>
      <color theme="1"/>
      <name val="Calibri Light"/>
      <family val="2"/>
      <scheme val="major"/>
    </font>
    <font>
      <sz val="12"/>
      <color rgb="FF000000"/>
      <name val="Calibri Light"/>
      <family val="2"/>
      <scheme val="major"/>
    </font>
    <font>
      <sz val="12"/>
      <name val="Calibri Light"/>
      <family val="2"/>
      <scheme val="major"/>
    </font>
    <font>
      <b/>
      <sz val="11"/>
      <color theme="1"/>
      <name val="Calibri Light"/>
      <family val="2"/>
    </font>
    <font>
      <b/>
      <i/>
      <sz val="11"/>
      <color theme="1"/>
      <name val="Calibri Light"/>
      <family val="2"/>
    </font>
    <font>
      <b/>
      <sz val="11"/>
      <name val="Calibri Light"/>
      <family val="2"/>
    </font>
    <font>
      <sz val="11"/>
      <color theme="1"/>
      <name val="Calibri Light"/>
      <family val="2"/>
    </font>
    <font>
      <b/>
      <sz val="10"/>
      <color theme="1"/>
      <name val="Calibri Light"/>
      <family val="2"/>
    </font>
    <font>
      <b/>
      <i/>
      <sz val="10"/>
      <color theme="1"/>
      <name val="Calibri Light"/>
      <family val="2"/>
    </font>
    <font>
      <b/>
      <sz val="10"/>
      <name val="Calibri Light"/>
      <family val="2"/>
    </font>
    <font>
      <b/>
      <sz val="10"/>
      <color rgb="FF000000"/>
      <name val="Calibri Light"/>
      <family val="2"/>
    </font>
    <font>
      <sz val="10"/>
      <color theme="1"/>
      <name val="Calibri Light"/>
      <family val="2"/>
    </font>
    <font>
      <sz val="10"/>
      <name val="Calibri Light"/>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1"/>
        <bgColor indexed="64"/>
      </patternFill>
    </fill>
    <fill>
      <patternFill patternType="solid">
        <fgColor theme="8" tint="0.79998168889431442"/>
        <bgColor indexed="64"/>
      </patternFill>
    </fill>
    <fill>
      <patternFill patternType="solid">
        <fgColor theme="2"/>
        <bgColor indexed="64"/>
      </patternFill>
    </fill>
    <fill>
      <patternFill patternType="solid">
        <fgColor theme="5"/>
        <bgColor indexed="64"/>
      </patternFill>
    </fill>
    <fill>
      <patternFill patternType="solid">
        <fgColor theme="1" tint="0.499984740745262"/>
        <bgColor indexed="64"/>
      </patternFill>
    </fill>
    <fill>
      <patternFill patternType="solid">
        <fgColor rgb="FFFFC0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auto="1"/>
      </right>
      <top/>
      <bottom style="medium">
        <color indexed="64"/>
      </bottom>
      <diagonal/>
    </border>
    <border>
      <left style="medium">
        <color indexed="64"/>
      </left>
      <right/>
      <top style="thin">
        <color auto="1"/>
      </top>
      <bottom style="medium">
        <color indexed="64"/>
      </bottom>
      <diagonal/>
    </border>
    <border>
      <left style="thin">
        <color indexed="64"/>
      </left>
      <right style="thin">
        <color indexed="64"/>
      </right>
      <top style="thin">
        <color indexed="64"/>
      </top>
      <bottom/>
      <diagonal/>
    </border>
  </borders>
  <cellStyleXfs count="11">
    <xf numFmtId="0" fontId="0"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7" fontId="3" fillId="0" borderId="0" applyFont="0" applyFill="0" applyBorder="0" applyAlignment="0" applyProtection="0"/>
    <xf numFmtId="0" fontId="17" fillId="0" borderId="0"/>
    <xf numFmtId="0" fontId="33" fillId="0" borderId="0"/>
    <xf numFmtId="0" fontId="29" fillId="0" borderId="0"/>
    <xf numFmtId="43" fontId="29" fillId="0" borderId="0" applyFont="0" applyFill="0" applyBorder="0" applyAlignment="0" applyProtection="0"/>
    <xf numFmtId="41" fontId="29" fillId="0" borderId="0" applyFont="0" applyFill="0" applyBorder="0" applyAlignment="0" applyProtection="0"/>
  </cellStyleXfs>
  <cellXfs count="633">
    <xf numFmtId="0" fontId="0" fillId="0" borderId="0" xfId="0"/>
    <xf numFmtId="0" fontId="1" fillId="0" borderId="0" xfId="0" applyFont="1"/>
    <xf numFmtId="0" fontId="0" fillId="0" borderId="0" xfId="0" applyAlignment="1">
      <alignment horizontal="center"/>
    </xf>
    <xf numFmtId="0" fontId="8" fillId="0" borderId="0" xfId="2" applyFont="1" applyAlignment="1">
      <alignment horizontal="center" vertical="center"/>
    </xf>
    <xf numFmtId="0" fontId="1" fillId="0" borderId="0" xfId="2" applyFont="1"/>
    <xf numFmtId="0" fontId="8" fillId="0" borderId="0" xfId="2" applyFont="1" applyAlignment="1">
      <alignment horizontal="left" vertical="center"/>
    </xf>
    <xf numFmtId="0" fontId="8" fillId="0" borderId="0" xfId="2" applyFont="1" applyAlignment="1">
      <alignment horizontal="center" vertical="center" wrapText="1"/>
    </xf>
    <xf numFmtId="0" fontId="8" fillId="0" borderId="0" xfId="3" applyFont="1" applyAlignment="1">
      <alignment vertical="center"/>
    </xf>
    <xf numFmtId="166" fontId="8" fillId="0" borderId="0" xfId="4" applyNumberFormat="1" applyFont="1" applyAlignment="1">
      <alignment horizontal="right" vertical="center"/>
    </xf>
    <xf numFmtId="0" fontId="8" fillId="0" borderId="0" xfId="2" applyFont="1" applyAlignment="1">
      <alignment horizontal="centerContinuous" vertical="center"/>
    </xf>
    <xf numFmtId="0" fontId="8" fillId="0" borderId="0" xfId="2" applyFont="1"/>
    <xf numFmtId="0" fontId="8" fillId="2" borderId="0" xfId="2" applyFont="1" applyFill="1" applyAlignment="1">
      <alignment horizontal="center" vertical="center"/>
    </xf>
    <xf numFmtId="0" fontId="7" fillId="0" borderId="0" xfId="2" applyFont="1"/>
    <xf numFmtId="0" fontId="8" fillId="0" borderId="0" xfId="2" applyFont="1" applyAlignment="1">
      <alignment horizontal="center"/>
    </xf>
    <xf numFmtId="0" fontId="8" fillId="0" borderId="0" xfId="2" applyFont="1" applyAlignment="1">
      <alignment horizontal="center" wrapText="1"/>
    </xf>
    <xf numFmtId="0" fontId="8" fillId="0" borderId="0" xfId="3" applyFont="1"/>
    <xf numFmtId="166" fontId="8" fillId="0" borderId="0" xfId="4" applyNumberFormat="1" applyFont="1" applyAlignment="1">
      <alignment horizontal="right"/>
    </xf>
    <xf numFmtId="3" fontId="8" fillId="2" borderId="0" xfId="2" applyNumberFormat="1" applyFont="1" applyFill="1"/>
    <xf numFmtId="0" fontId="10" fillId="0" borderId="6" xfId="2" applyFont="1" applyBorder="1" applyAlignment="1">
      <alignment horizontal="center" vertical="center"/>
    </xf>
    <xf numFmtId="0" fontId="10" fillId="0" borderId="1" xfId="2" applyFont="1" applyBorder="1" applyAlignment="1">
      <alignment vertical="center" wrapText="1"/>
    </xf>
    <xf numFmtId="0" fontId="10" fillId="0" borderId="1" xfId="2" applyFont="1" applyBorder="1" applyAlignment="1">
      <alignment horizontal="center" vertical="center"/>
    </xf>
    <xf numFmtId="0" fontId="6" fillId="0" borderId="0" xfId="2" applyFont="1"/>
    <xf numFmtId="0" fontId="14" fillId="0" borderId="1" xfId="3" applyFont="1" applyBorder="1" applyAlignment="1">
      <alignment vertical="top" wrapText="1"/>
    </xf>
    <xf numFmtId="0" fontId="14" fillId="0" borderId="1" xfId="3" applyFont="1" applyBorder="1" applyAlignment="1">
      <alignment horizontal="center" vertical="center" wrapText="1"/>
    </xf>
    <xf numFmtId="0" fontId="14" fillId="0" borderId="1" xfId="3" applyFont="1" applyBorder="1" applyAlignment="1">
      <alignment horizontal="center" vertical="center"/>
    </xf>
    <xf numFmtId="0" fontId="14" fillId="0" borderId="1" xfId="3" quotePrefix="1" applyFont="1" applyBorder="1" applyAlignment="1">
      <alignment horizontal="center" vertical="center"/>
    </xf>
    <xf numFmtId="0" fontId="14" fillId="0" borderId="7"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1" xfId="2" applyFont="1" applyBorder="1" applyAlignment="1">
      <alignment horizontal="center" vertical="center"/>
    </xf>
    <xf numFmtId="0" fontId="14" fillId="0" borderId="1" xfId="2" quotePrefix="1" applyFont="1" applyBorder="1" applyAlignment="1">
      <alignment horizontal="center" vertical="center"/>
    </xf>
    <xf numFmtId="0" fontId="14" fillId="4" borderId="1" xfId="3" applyFont="1" applyFill="1" applyBorder="1" applyAlignment="1">
      <alignment horizontal="center" vertical="center"/>
    </xf>
    <xf numFmtId="0" fontId="10" fillId="0" borderId="1" xfId="2" applyFont="1" applyBorder="1" applyAlignment="1">
      <alignment vertical="top" wrapText="1"/>
    </xf>
    <xf numFmtId="0" fontId="14" fillId="0" borderId="7" xfId="3" applyFont="1" applyBorder="1" applyAlignment="1">
      <alignment horizontal="center" vertical="center" wrapText="1"/>
    </xf>
    <xf numFmtId="0" fontId="6" fillId="0" borderId="0" xfId="2" applyFont="1" applyAlignment="1">
      <alignment vertical="center"/>
    </xf>
    <xf numFmtId="0" fontId="15" fillId="0" borderId="1" xfId="6" applyFont="1" applyBorder="1" applyAlignment="1" applyProtection="1">
      <alignment horizontal="left" vertical="center" wrapText="1"/>
      <protection locked="0"/>
    </xf>
    <xf numFmtId="0" fontId="15" fillId="0" borderId="1" xfId="6" applyFont="1" applyBorder="1" applyAlignment="1">
      <alignment horizontal="center" vertical="center" wrapText="1"/>
    </xf>
    <xf numFmtId="0" fontId="15" fillId="0" borderId="1" xfId="6" applyFont="1" applyBorder="1" applyAlignment="1">
      <alignment horizontal="center" vertical="center"/>
    </xf>
    <xf numFmtId="0" fontId="14" fillId="2" borderId="1" xfId="2" applyFont="1" applyFill="1" applyBorder="1" applyAlignment="1">
      <alignment horizontal="center" vertical="center"/>
    </xf>
    <xf numFmtId="0" fontId="15" fillId="2" borderId="1" xfId="6" applyFont="1" applyFill="1" applyBorder="1" applyAlignment="1">
      <alignment horizontal="center" vertical="center"/>
    </xf>
    <xf numFmtId="0" fontId="15" fillId="0" borderId="1" xfId="6" applyFont="1" applyBorder="1" applyAlignment="1">
      <alignment vertical="center"/>
    </xf>
    <xf numFmtId="0" fontId="15" fillId="0" borderId="7" xfId="6" applyFont="1" applyBorder="1" applyAlignment="1">
      <alignment horizontal="center" vertical="center" wrapText="1"/>
    </xf>
    <xf numFmtId="164" fontId="15" fillId="0" borderId="1" xfId="4" applyNumberFormat="1" applyFont="1" applyBorder="1" applyAlignment="1">
      <alignment vertical="center"/>
    </xf>
    <xf numFmtId="0" fontId="10" fillId="0" borderId="0" xfId="3" applyFont="1" applyAlignment="1">
      <alignment horizontal="center"/>
    </xf>
    <xf numFmtId="0" fontId="10" fillId="0" borderId="0" xfId="3" applyFont="1" applyAlignment="1">
      <alignment horizontal="center" vertical="center" wrapText="1"/>
    </xf>
    <xf numFmtId="0" fontId="14" fillId="0" borderId="0" xfId="3" applyFont="1" applyAlignment="1">
      <alignment horizontal="center" vertical="center"/>
    </xf>
    <xf numFmtId="0" fontId="14" fillId="0" borderId="0" xfId="3" applyFont="1"/>
    <xf numFmtId="0" fontId="14" fillId="0" borderId="0" xfId="3" applyFont="1" applyAlignment="1">
      <alignment horizontal="center"/>
    </xf>
    <xf numFmtId="0" fontId="14" fillId="0" borderId="0" xfId="3" applyFont="1" applyAlignment="1">
      <alignment horizontal="center" wrapText="1"/>
    </xf>
    <xf numFmtId="166" fontId="14" fillId="0" borderId="0" xfId="5" applyNumberFormat="1" applyFont="1" applyAlignment="1">
      <alignment horizontal="right"/>
    </xf>
    <xf numFmtId="3" fontId="14" fillId="2" borderId="0" xfId="3" applyNumberFormat="1" applyFont="1" applyFill="1"/>
    <xf numFmtId="0" fontId="14" fillId="2" borderId="0" xfId="3" applyFont="1" applyFill="1"/>
    <xf numFmtId="0" fontId="14" fillId="0" borderId="0" xfId="3" applyFont="1" applyAlignment="1">
      <alignment horizontal="centerContinuous" vertical="center"/>
    </xf>
    <xf numFmtId="0" fontId="14" fillId="0" borderId="0" xfId="3" applyFont="1" applyAlignment="1">
      <alignment horizontal="center" vertical="center" wrapText="1"/>
    </xf>
    <xf numFmtId="0" fontId="10" fillId="0" borderId="0" xfId="3" applyFont="1" applyAlignment="1">
      <alignment horizontal="centerContinuous" vertical="center"/>
    </xf>
    <xf numFmtId="0" fontId="10" fillId="0" borderId="0" xfId="3" applyFont="1" applyAlignment="1">
      <alignment horizontal="center" vertical="center"/>
    </xf>
    <xf numFmtId="166" fontId="14" fillId="0" borderId="0" xfId="5" applyNumberFormat="1" applyFont="1" applyAlignment="1">
      <alignment horizontal="right" vertical="center"/>
    </xf>
    <xf numFmtId="166" fontId="14" fillId="2" borderId="0" xfId="5" applyNumberFormat="1" applyFont="1" applyFill="1" applyAlignment="1">
      <alignment horizontal="right"/>
    </xf>
    <xf numFmtId="3" fontId="10" fillId="2" borderId="0" xfId="3" applyNumberFormat="1" applyFont="1" applyFill="1"/>
    <xf numFmtId="0" fontId="6" fillId="0" borderId="0" xfId="3" applyFont="1"/>
    <xf numFmtId="166" fontId="10" fillId="2" borderId="0" xfId="5" applyNumberFormat="1" applyFont="1" applyFill="1" applyAlignment="1">
      <alignment horizontal="right"/>
    </xf>
    <xf numFmtId="166" fontId="10" fillId="0" borderId="0" xfId="5" applyNumberFormat="1" applyFont="1" applyAlignment="1">
      <alignment horizontal="right" vertical="center"/>
    </xf>
    <xf numFmtId="0" fontId="14" fillId="0" borderId="0" xfId="3" applyFont="1" applyAlignment="1">
      <alignment vertical="center"/>
    </xf>
    <xf numFmtId="0" fontId="14" fillId="2" borderId="0" xfId="3" applyFont="1" applyFill="1" applyAlignment="1">
      <alignment vertical="center"/>
    </xf>
    <xf numFmtId="0" fontId="18" fillId="2" borderId="0" xfId="3" applyFont="1" applyFill="1" applyAlignment="1">
      <alignment vertical="center"/>
    </xf>
    <xf numFmtId="0" fontId="10" fillId="2" borderId="0" xfId="3" applyFont="1" applyFill="1" applyAlignment="1">
      <alignment vertical="center"/>
    </xf>
    <xf numFmtId="166" fontId="14" fillId="2" borderId="0" xfId="5" applyNumberFormat="1" applyFont="1" applyFill="1" applyAlignment="1">
      <alignment horizontal="right" vertical="center"/>
    </xf>
    <xf numFmtId="0" fontId="14" fillId="2" borderId="0" xfId="3" applyFont="1" applyFill="1" applyAlignment="1">
      <alignment horizontal="center" vertical="center"/>
    </xf>
    <xf numFmtId="0" fontId="10" fillId="0" borderId="0" xfId="3" applyFont="1" applyAlignment="1">
      <alignment vertical="center"/>
    </xf>
    <xf numFmtId="0" fontId="14" fillId="0" borderId="0" xfId="3" applyFont="1" applyAlignment="1">
      <alignment vertical="center" wrapText="1"/>
    </xf>
    <xf numFmtId="3" fontId="10" fillId="0" borderId="0" xfId="3" applyNumberFormat="1" applyFont="1"/>
    <xf numFmtId="0" fontId="10" fillId="4" borderId="0" xfId="3" applyFont="1" applyFill="1" applyAlignment="1">
      <alignment horizontal="center" vertical="center" wrapText="1"/>
    </xf>
    <xf numFmtId="0" fontId="10" fillId="0" borderId="0" xfId="2" applyFont="1" applyAlignment="1">
      <alignment horizontal="center" vertical="center"/>
    </xf>
    <xf numFmtId="0" fontId="13" fillId="0" borderId="0" xfId="2" applyFont="1" applyAlignment="1">
      <alignment vertical="center" wrapText="1"/>
    </xf>
    <xf numFmtId="0" fontId="13" fillId="0" borderId="0" xfId="2" applyFont="1" applyAlignment="1">
      <alignment horizontal="left" vertical="center" wrapText="1"/>
    </xf>
    <xf numFmtId="0" fontId="14" fillId="0" borderId="0" xfId="3" applyFont="1" applyAlignment="1">
      <alignment horizontal="left" vertical="center" wrapText="1"/>
    </xf>
    <xf numFmtId="0" fontId="14" fillId="0" borderId="0" xfId="2" applyFont="1" applyAlignment="1">
      <alignment horizontal="center" vertical="center" wrapText="1"/>
    </xf>
    <xf numFmtId="0" fontId="14" fillId="0" borderId="0" xfId="2" applyFont="1" applyAlignment="1">
      <alignment horizontal="left" vertical="center" wrapText="1"/>
    </xf>
    <xf numFmtId="0" fontId="15" fillId="2" borderId="0" xfId="6" applyFont="1" applyFill="1" applyAlignment="1">
      <alignment horizontal="center" vertical="center" wrapText="1"/>
    </xf>
    <xf numFmtId="0" fontId="15" fillId="0" borderId="0" xfId="6" applyFont="1" applyAlignment="1" applyProtection="1">
      <alignment horizontal="left" vertical="center" wrapText="1"/>
      <protection locked="0"/>
    </xf>
    <xf numFmtId="0" fontId="15" fillId="0" borderId="0" xfId="6" applyFont="1" applyAlignment="1">
      <alignment horizontal="center" vertical="center"/>
    </xf>
    <xf numFmtId="0" fontId="14" fillId="2" borderId="0" xfId="2" applyFont="1" applyFill="1" applyAlignment="1">
      <alignment horizontal="center" vertical="center"/>
    </xf>
    <xf numFmtId="0" fontId="15" fillId="2" borderId="0" xfId="6" applyFont="1" applyFill="1" applyAlignment="1">
      <alignment horizontal="center" vertical="center"/>
    </xf>
    <xf numFmtId="41" fontId="14" fillId="0" borderId="0" xfId="3" applyNumberFormat="1" applyFont="1" applyAlignment="1">
      <alignment horizontal="left" vertical="center" wrapText="1"/>
    </xf>
    <xf numFmtId="166" fontId="13" fillId="0" borderId="0" xfId="4" applyNumberFormat="1" applyFont="1" applyBorder="1" applyAlignment="1">
      <alignment vertical="center" wrapText="1"/>
    </xf>
    <xf numFmtId="166" fontId="15" fillId="0" borderId="0" xfId="5" applyNumberFormat="1" applyFont="1" applyBorder="1" applyAlignment="1">
      <alignment horizontal="right" vertical="center"/>
    </xf>
    <xf numFmtId="166" fontId="14" fillId="0" borderId="0" xfId="5" applyNumberFormat="1" applyFont="1" applyBorder="1" applyAlignment="1">
      <alignment horizontal="right" vertical="center"/>
    </xf>
    <xf numFmtId="0" fontId="14" fillId="0" borderId="0" xfId="2" applyFont="1" applyAlignment="1">
      <alignment horizontal="center" vertical="center"/>
    </xf>
    <xf numFmtId="0" fontId="10" fillId="5" borderId="0" xfId="3" applyFont="1" applyFill="1" applyAlignment="1">
      <alignment horizontal="center" vertical="center" wrapText="1"/>
    </xf>
    <xf numFmtId="166" fontId="10" fillId="5" borderId="0" xfId="5" applyNumberFormat="1" applyFont="1" applyFill="1" applyBorder="1" applyAlignment="1">
      <alignment horizontal="right" vertical="center"/>
    </xf>
    <xf numFmtId="0" fontId="10" fillId="5" borderId="0" xfId="3" applyFont="1" applyFill="1" applyAlignment="1">
      <alignment horizontal="center"/>
    </xf>
    <xf numFmtId="0" fontId="19" fillId="0" borderId="0" xfId="2" applyFont="1"/>
    <xf numFmtId="0" fontId="20" fillId="0" borderId="0" xfId="2" applyFont="1"/>
    <xf numFmtId="165" fontId="21" fillId="0" borderId="0" xfId="2" applyNumberFormat="1" applyFont="1"/>
    <xf numFmtId="0" fontId="7" fillId="4" borderId="1" xfId="3" applyFont="1" applyFill="1" applyBorder="1" applyAlignment="1">
      <alignment horizontal="center" vertical="center" wrapText="1"/>
    </xf>
    <xf numFmtId="0" fontId="1" fillId="0" borderId="0" xfId="2" applyFont="1" applyAlignment="1">
      <alignment vertical="center"/>
    </xf>
    <xf numFmtId="0" fontId="3" fillId="0" borderId="0" xfId="2"/>
    <xf numFmtId="0" fontId="14" fillId="0" borderId="6" xfId="3" applyFont="1" applyBorder="1" applyAlignment="1">
      <alignment horizontal="center" vertical="center"/>
    </xf>
    <xf numFmtId="166" fontId="14" fillId="2" borderId="1" xfId="5" applyNumberFormat="1" applyFont="1" applyFill="1" applyBorder="1" applyAlignment="1">
      <alignment horizontal="right" vertical="center"/>
    </xf>
    <xf numFmtId="166" fontId="14" fillId="2" borderId="1" xfId="4" applyNumberFormat="1" applyFont="1" applyFill="1" applyBorder="1" applyAlignment="1">
      <alignment horizontal="right" vertical="center"/>
    </xf>
    <xf numFmtId="166" fontId="14" fillId="0" borderId="0" xfId="4" applyNumberFormat="1" applyFont="1" applyBorder="1" applyAlignment="1">
      <alignment horizontal="right"/>
    </xf>
    <xf numFmtId="0" fontId="10" fillId="0" borderId="1" xfId="2" quotePrefix="1" applyFont="1" applyBorder="1" applyAlignment="1">
      <alignment horizontal="center" vertical="center"/>
    </xf>
    <xf numFmtId="0" fontId="10" fillId="0" borderId="7" xfId="2" applyFont="1" applyBorder="1" applyAlignment="1">
      <alignment horizontal="center" vertical="center" wrapText="1"/>
    </xf>
    <xf numFmtId="0" fontId="10" fillId="0" borderId="1" xfId="2" applyFont="1" applyBorder="1" applyAlignment="1">
      <alignment horizontal="left" vertical="center" wrapText="1"/>
    </xf>
    <xf numFmtId="0" fontId="23" fillId="0" borderId="1" xfId="3" applyFont="1" applyBorder="1" applyAlignment="1">
      <alignment horizontal="center" vertical="center" wrapText="1"/>
    </xf>
    <xf numFmtId="0" fontId="14" fillId="0" borderId="1" xfId="2" applyFont="1" applyBorder="1" applyAlignment="1">
      <alignment vertical="center" wrapText="1"/>
    </xf>
    <xf numFmtId="166" fontId="10" fillId="0" borderId="1" xfId="4" applyNumberFormat="1" applyFont="1" applyBorder="1" applyAlignment="1">
      <alignment horizontal="center" vertical="center"/>
    </xf>
    <xf numFmtId="0" fontId="3" fillId="0" borderId="0" xfId="3"/>
    <xf numFmtId="0" fontId="14" fillId="2" borderId="0" xfId="2" applyFont="1" applyFill="1"/>
    <xf numFmtId="0" fontId="14" fillId="0" borderId="0" xfId="2" applyFont="1"/>
    <xf numFmtId="0" fontId="14" fillId="0" borderId="0" xfId="2" applyFont="1" applyAlignment="1">
      <alignment vertical="center"/>
    </xf>
    <xf numFmtId="0" fontId="23" fillId="0" borderId="1" xfId="2" applyFont="1" applyBorder="1" applyAlignment="1">
      <alignment horizontal="center" vertical="center" wrapText="1"/>
    </xf>
    <xf numFmtId="0" fontId="22" fillId="4" borderId="1" xfId="3" applyFont="1" applyFill="1" applyBorder="1" applyAlignment="1">
      <alignment horizontal="center" vertical="center" wrapText="1"/>
    </xf>
    <xf numFmtId="0" fontId="24" fillId="0" borderId="14" xfId="2" applyFont="1" applyBorder="1" applyAlignment="1">
      <alignment horizontal="center" vertical="center"/>
    </xf>
    <xf numFmtId="0" fontId="24" fillId="0" borderId="13" xfId="2" applyFont="1" applyBorder="1" applyAlignment="1">
      <alignment vertical="top" wrapText="1"/>
    </xf>
    <xf numFmtId="0" fontId="24" fillId="0" borderId="13" xfId="2" applyFont="1" applyBorder="1" applyAlignment="1">
      <alignment horizontal="center" vertical="center"/>
    </xf>
    <xf numFmtId="0" fontId="24" fillId="0" borderId="13" xfId="2" applyFont="1" applyBorder="1" applyAlignment="1">
      <alignment horizontal="left" vertical="center" wrapText="1"/>
    </xf>
    <xf numFmtId="166" fontId="24" fillId="0" borderId="13" xfId="4" applyNumberFormat="1" applyFont="1" applyBorder="1" applyAlignment="1">
      <alignment horizontal="center" vertical="center"/>
    </xf>
    <xf numFmtId="0" fontId="24" fillId="0" borderId="13" xfId="2" quotePrefix="1" applyFont="1" applyBorder="1" applyAlignment="1">
      <alignment horizontal="center" vertical="center"/>
    </xf>
    <xf numFmtId="0" fontId="24" fillId="0" borderId="17" xfId="2" applyFont="1" applyBorder="1" applyAlignment="1">
      <alignment horizontal="center" vertical="center" wrapText="1"/>
    </xf>
    <xf numFmtId="0" fontId="24" fillId="0" borderId="6" xfId="3" applyFont="1" applyBorder="1" applyAlignment="1">
      <alignment horizontal="center" vertical="center"/>
    </xf>
    <xf numFmtId="0" fontId="24" fillId="0" borderId="1" xfId="3" applyFont="1" applyBorder="1" applyAlignment="1">
      <alignment vertical="top" wrapText="1"/>
    </xf>
    <xf numFmtId="21" fontId="24" fillId="0" borderId="1" xfId="3" applyNumberFormat="1" applyFont="1" applyBorder="1" applyAlignment="1">
      <alignment horizontal="center" vertical="center"/>
    </xf>
    <xf numFmtId="0" fontId="24" fillId="0" borderId="2" xfId="3" applyFont="1" applyBorder="1" applyAlignment="1">
      <alignment horizontal="left" vertical="center" wrapText="1"/>
    </xf>
    <xf numFmtId="166" fontId="24" fillId="0" borderId="1" xfId="5" applyNumberFormat="1" applyFont="1" applyBorder="1" applyAlignment="1">
      <alignment horizontal="center" vertical="center"/>
    </xf>
    <xf numFmtId="0" fontId="24" fillId="0" borderId="1" xfId="3" applyFont="1" applyBorder="1" applyAlignment="1">
      <alignment horizontal="center" vertical="center"/>
    </xf>
    <xf numFmtId="0" fontId="24" fillId="0" borderId="1" xfId="3" quotePrefix="1" applyFont="1" applyBorder="1" applyAlignment="1">
      <alignment horizontal="center" vertical="center"/>
    </xf>
    <xf numFmtId="0" fontId="24" fillId="0" borderId="7" xfId="3" applyFont="1" applyBorder="1" applyAlignment="1">
      <alignment horizontal="center" vertical="center" wrapText="1"/>
    </xf>
    <xf numFmtId="0" fontId="25" fillId="0" borderId="6" xfId="3" applyFont="1" applyBorder="1" applyAlignment="1">
      <alignment horizontal="center" vertical="center"/>
    </xf>
    <xf numFmtId="0" fontId="25" fillId="0" borderId="1" xfId="3" applyFont="1" applyBorder="1" applyAlignment="1">
      <alignment vertical="top" wrapText="1"/>
    </xf>
    <xf numFmtId="0" fontId="25" fillId="0" borderId="1" xfId="3" applyFont="1" applyBorder="1" applyAlignment="1">
      <alignment horizontal="center" vertical="center"/>
    </xf>
    <xf numFmtId="0" fontId="25" fillId="0" borderId="1" xfId="3" applyFont="1" applyBorder="1" applyAlignment="1">
      <alignment horizontal="left" vertical="center" wrapText="1"/>
    </xf>
    <xf numFmtId="0" fontId="25" fillId="0" borderId="1" xfId="3" applyFont="1" applyBorder="1" applyAlignment="1">
      <alignment horizontal="center" vertical="center" wrapText="1"/>
    </xf>
    <xf numFmtId="0" fontId="25" fillId="4" borderId="1" xfId="3" applyFont="1" applyFill="1" applyBorder="1" applyAlignment="1">
      <alignment horizontal="center" vertical="center"/>
    </xf>
    <xf numFmtId="166" fontId="25" fillId="0" borderId="1" xfId="5" applyNumberFormat="1" applyFont="1" applyBorder="1" applyAlignment="1">
      <alignment horizontal="center" vertical="center"/>
    </xf>
    <xf numFmtId="3" fontId="25" fillId="2" borderId="1" xfId="3" applyNumberFormat="1" applyFont="1" applyFill="1" applyBorder="1" applyAlignment="1">
      <alignment horizontal="center" vertical="center"/>
    </xf>
    <xf numFmtId="0" fontId="25" fillId="0" borderId="1" xfId="3" quotePrefix="1" applyFont="1" applyBorder="1" applyAlignment="1">
      <alignment horizontal="center" vertical="center"/>
    </xf>
    <xf numFmtId="0" fontId="25" fillId="0" borderId="7" xfId="3" applyFont="1" applyBorder="1" applyAlignment="1">
      <alignment horizontal="center" vertical="center" wrapText="1"/>
    </xf>
    <xf numFmtId="168" fontId="26" fillId="0" borderId="15" xfId="6" quotePrefix="1" applyNumberFormat="1" applyFont="1" applyBorder="1" applyAlignment="1" applyProtection="1">
      <alignment vertical="top"/>
      <protection locked="0"/>
    </xf>
    <xf numFmtId="0" fontId="26" fillId="0" borderId="3" xfId="6" applyFont="1" applyBorder="1" applyAlignment="1">
      <alignment vertical="top" wrapText="1"/>
    </xf>
    <xf numFmtId="0" fontId="26" fillId="2" borderId="1" xfId="6" applyFont="1" applyFill="1" applyBorder="1" applyAlignment="1">
      <alignment horizontal="center" vertical="center"/>
    </xf>
    <xf numFmtId="0" fontId="26" fillId="0" borderId="1" xfId="6" applyFont="1" applyBorder="1" applyAlignment="1" applyProtection="1">
      <alignment horizontal="left" vertical="center" wrapText="1"/>
      <protection locked="0"/>
    </xf>
    <xf numFmtId="0" fontId="26" fillId="0" borderId="1" xfId="6" applyFont="1" applyBorder="1" applyAlignment="1">
      <alignment horizontal="center" vertical="center" wrapText="1"/>
    </xf>
    <xf numFmtId="0" fontId="26" fillId="0" borderId="1" xfId="6" applyFont="1" applyBorder="1" applyAlignment="1">
      <alignment horizontal="center" vertical="center"/>
    </xf>
    <xf numFmtId="164" fontId="26" fillId="0" borderId="1" xfId="4" applyNumberFormat="1" applyFont="1" applyBorder="1" applyAlignment="1">
      <alignment vertical="center" wrapText="1"/>
    </xf>
    <xf numFmtId="0" fontId="26" fillId="2" borderId="1" xfId="6" applyFont="1" applyFill="1" applyBorder="1" applyAlignment="1">
      <alignment vertical="center"/>
    </xf>
    <xf numFmtId="0" fontId="26" fillId="2" borderId="7" xfId="6" applyFont="1" applyFill="1" applyBorder="1" applyAlignment="1">
      <alignment horizontal="center" vertical="center" wrapText="1"/>
    </xf>
    <xf numFmtId="0" fontId="24" fillId="0" borderId="6" xfId="2" applyFont="1" applyBorder="1" applyAlignment="1">
      <alignment horizontal="center" vertical="center"/>
    </xf>
    <xf numFmtId="0" fontId="24" fillId="0" borderId="1" xfId="2" applyFont="1" applyBorder="1" applyAlignment="1">
      <alignment vertical="top" wrapText="1"/>
    </xf>
    <xf numFmtId="0" fontId="24" fillId="0" borderId="1" xfId="2" applyFont="1" applyBorder="1" applyAlignment="1">
      <alignment horizontal="center" vertical="center"/>
    </xf>
    <xf numFmtId="0" fontId="24" fillId="0" borderId="1" xfId="2" applyFont="1" applyBorder="1" applyAlignment="1">
      <alignment horizontal="left" vertical="center" wrapText="1"/>
    </xf>
    <xf numFmtId="166" fontId="24" fillId="0" borderId="1" xfId="4" applyNumberFormat="1" applyFont="1" applyBorder="1" applyAlignment="1">
      <alignment horizontal="center" vertical="center"/>
    </xf>
    <xf numFmtId="0" fontId="24" fillId="0" borderId="1" xfId="2" quotePrefix="1" applyFont="1" applyBorder="1" applyAlignment="1">
      <alignment horizontal="center" vertical="center"/>
    </xf>
    <xf numFmtId="0" fontId="24" fillId="0" borderId="7" xfId="2" applyFont="1" applyBorder="1" applyAlignment="1">
      <alignment horizontal="center" vertical="center" wrapText="1"/>
    </xf>
    <xf numFmtId="0" fontId="24" fillId="0" borderId="1" xfId="2" applyFont="1" applyBorder="1" applyAlignment="1">
      <alignment vertical="center" wrapText="1"/>
    </xf>
    <xf numFmtId="0" fontId="26" fillId="0" borderId="1" xfId="6" applyFont="1" applyBorder="1"/>
    <xf numFmtId="0" fontId="26" fillId="0" borderId="7" xfId="6" applyFont="1" applyBorder="1" applyAlignment="1">
      <alignment horizontal="center" vertical="center" wrapText="1"/>
    </xf>
    <xf numFmtId="0" fontId="25" fillId="0" borderId="1" xfId="2" applyFont="1" applyBorder="1" applyAlignment="1">
      <alignment horizontal="left" vertical="center" wrapText="1"/>
    </xf>
    <xf numFmtId="0" fontId="25" fillId="0" borderId="1" xfId="2" applyFont="1" applyBorder="1" applyAlignment="1">
      <alignment horizontal="center" vertical="center"/>
    </xf>
    <xf numFmtId="0" fontId="25" fillId="0" borderId="1" xfId="2" applyFont="1" applyBorder="1" applyAlignment="1">
      <alignment horizontal="center" vertical="center" wrapText="1"/>
    </xf>
    <xf numFmtId="166" fontId="25" fillId="0" borderId="1" xfId="4" applyNumberFormat="1" applyFont="1" applyBorder="1" applyAlignment="1">
      <alignment horizontal="center" vertical="center"/>
    </xf>
    <xf numFmtId="3" fontId="25" fillId="2" borderId="1" xfId="2" applyNumberFormat="1" applyFont="1" applyFill="1" applyBorder="1" applyAlignment="1">
      <alignment horizontal="center" vertical="center"/>
    </xf>
    <xf numFmtId="0" fontId="25" fillId="0" borderId="1" xfId="2" quotePrefix="1" applyFont="1" applyBorder="1" applyAlignment="1">
      <alignment horizontal="center" vertical="center"/>
    </xf>
    <xf numFmtId="0" fontId="25" fillId="0" borderId="7" xfId="2" applyFont="1" applyBorder="1" applyAlignment="1">
      <alignment horizontal="center" vertical="center" wrapText="1"/>
    </xf>
    <xf numFmtId="0" fontId="25" fillId="2" borderId="1" xfId="2" applyFont="1" applyFill="1" applyBorder="1" applyAlignment="1">
      <alignment horizontal="center" vertical="center"/>
    </xf>
    <xf numFmtId="0" fontId="26" fillId="2" borderId="1" xfId="6" applyFont="1" applyFill="1" applyBorder="1" applyAlignment="1">
      <alignment horizontal="center" vertical="center" wrapText="1"/>
    </xf>
    <xf numFmtId="0" fontId="26" fillId="0" borderId="1" xfId="6" applyFont="1" applyBorder="1" applyAlignment="1">
      <alignment vertical="top" wrapText="1"/>
    </xf>
    <xf numFmtId="0" fontId="25" fillId="0" borderId="1" xfId="2" applyFont="1" applyBorder="1"/>
    <xf numFmtId="0" fontId="24" fillId="0" borderId="2" xfId="2" applyFont="1" applyBorder="1" applyAlignment="1">
      <alignment horizontal="left" vertical="center" wrapText="1"/>
    </xf>
    <xf numFmtId="168" fontId="27" fillId="0" borderId="1" xfId="6" applyNumberFormat="1" applyFont="1" applyBorder="1" applyAlignment="1" applyProtection="1">
      <alignment horizontal="center" vertical="center"/>
      <protection locked="0"/>
    </xf>
    <xf numFmtId="168" fontId="27" fillId="0" borderId="11" xfId="6" applyNumberFormat="1" applyFont="1" applyBorder="1" applyAlignment="1" applyProtection="1">
      <alignment horizontal="left" vertical="center"/>
      <protection locked="0"/>
    </xf>
    <xf numFmtId="168" fontId="27" fillId="0" borderId="11" xfId="6" applyNumberFormat="1" applyFont="1" applyBorder="1" applyAlignment="1" applyProtection="1">
      <alignment horizontal="center" vertical="center"/>
      <protection locked="0"/>
    </xf>
    <xf numFmtId="168" fontId="27" fillId="0" borderId="2" xfId="6" applyNumberFormat="1" applyFont="1" applyBorder="1" applyAlignment="1" applyProtection="1">
      <alignment horizontal="center" vertical="center"/>
      <protection locked="0"/>
    </xf>
    <xf numFmtId="164" fontId="27" fillId="0" borderId="1" xfId="4" applyNumberFormat="1" applyFont="1" applyBorder="1" applyAlignment="1">
      <alignment vertical="center"/>
    </xf>
    <xf numFmtId="0" fontId="27" fillId="0" borderId="1" xfId="6" applyFont="1" applyBorder="1" applyAlignment="1">
      <alignment horizontal="center" vertical="center" wrapText="1"/>
    </xf>
    <xf numFmtId="0" fontId="27" fillId="0" borderId="1" xfId="6" applyFont="1" applyBorder="1" applyAlignment="1">
      <alignment horizontal="center" vertical="center"/>
    </xf>
    <xf numFmtId="0" fontId="27" fillId="0" borderId="1" xfId="6" applyFont="1" applyBorder="1" applyAlignment="1">
      <alignment vertical="center"/>
    </xf>
    <xf numFmtId="0" fontId="27" fillId="0" borderId="7" xfId="6" applyFont="1" applyBorder="1" applyAlignment="1">
      <alignment horizontal="center" vertical="center" wrapText="1"/>
    </xf>
    <xf numFmtId="168" fontId="26" fillId="0" borderId="15" xfId="6" quotePrefix="1" applyNumberFormat="1" applyFont="1" applyBorder="1" applyAlignment="1" applyProtection="1">
      <alignment vertical="center"/>
      <protection locked="0"/>
    </xf>
    <xf numFmtId="0" fontId="26" fillId="0" borderId="1" xfId="6" applyFont="1" applyBorder="1" applyAlignment="1">
      <alignment vertical="center" wrapText="1"/>
    </xf>
    <xf numFmtId="0" fontId="26" fillId="0" borderId="1" xfId="6" applyFont="1" applyBorder="1" applyAlignment="1">
      <alignment vertical="center"/>
    </xf>
    <xf numFmtId="0" fontId="3" fillId="0" borderId="0" xfId="2" applyAlignment="1">
      <alignment vertical="center"/>
    </xf>
    <xf numFmtId="168" fontId="26" fillId="0" borderId="14" xfId="6" quotePrefix="1" applyNumberFormat="1" applyFont="1" applyBorder="1" applyAlignment="1" applyProtection="1">
      <alignment vertical="center"/>
      <protection locked="0"/>
    </xf>
    <xf numFmtId="0" fontId="3" fillId="4" borderId="0" xfId="2" applyFill="1"/>
    <xf numFmtId="0" fontId="25" fillId="4" borderId="1" xfId="2" applyFont="1" applyFill="1" applyBorder="1" applyAlignment="1">
      <alignment horizontal="center" vertical="center"/>
    </xf>
    <xf numFmtId="0" fontId="24" fillId="0" borderId="1" xfId="2" applyFont="1" applyBorder="1" applyAlignment="1">
      <alignment horizontal="center" vertical="center" wrapText="1"/>
    </xf>
    <xf numFmtId="3" fontId="24" fillId="2" borderId="1" xfId="2" applyNumberFormat="1" applyFont="1" applyFill="1" applyBorder="1" applyAlignment="1">
      <alignment horizontal="center" vertical="center"/>
    </xf>
    <xf numFmtId="0" fontId="3" fillId="4" borderId="1" xfId="2" applyFill="1" applyBorder="1"/>
    <xf numFmtId="0" fontId="24" fillId="5" borderId="9" xfId="3" applyFont="1" applyFill="1" applyBorder="1" applyAlignment="1">
      <alignment horizontal="center" vertical="center" wrapText="1"/>
    </xf>
    <xf numFmtId="166" fontId="24" fillId="5" borderId="9" xfId="5" applyNumberFormat="1" applyFont="1" applyFill="1" applyBorder="1" applyAlignment="1">
      <alignment horizontal="right" vertical="center"/>
    </xf>
    <xf numFmtId="0" fontId="24" fillId="5" borderId="9" xfId="3" applyFont="1" applyFill="1" applyBorder="1" applyAlignment="1">
      <alignment horizontal="center"/>
    </xf>
    <xf numFmtId="3" fontId="24" fillId="5" borderId="9" xfId="3" applyNumberFormat="1" applyFont="1" applyFill="1" applyBorder="1" applyAlignment="1">
      <alignment vertical="center"/>
    </xf>
    <xf numFmtId="0" fontId="24" fillId="5" borderId="9" xfId="3" applyFont="1" applyFill="1" applyBorder="1"/>
    <xf numFmtId="0" fontId="24" fillId="5" borderId="10" xfId="3" applyFont="1" applyFill="1" applyBorder="1" applyAlignment="1">
      <alignment horizontal="center"/>
    </xf>
    <xf numFmtId="0" fontId="1" fillId="0" borderId="0" xfId="3" applyFont="1" applyAlignment="1">
      <alignment horizontal="center"/>
    </xf>
    <xf numFmtId="0" fontId="28" fillId="0" borderId="0" xfId="3" applyFont="1" applyAlignment="1">
      <alignment horizontal="center" vertical="center" wrapText="1"/>
    </xf>
    <xf numFmtId="0" fontId="29" fillId="0" borderId="0" xfId="3" applyFont="1" applyAlignment="1">
      <alignment horizontal="center" vertical="center"/>
    </xf>
    <xf numFmtId="0" fontId="29" fillId="0" borderId="0" xfId="3" applyFont="1"/>
    <xf numFmtId="0" fontId="29" fillId="0" borderId="0" xfId="3" applyFont="1" applyAlignment="1">
      <alignment horizontal="center"/>
    </xf>
    <xf numFmtId="0" fontId="29" fillId="0" borderId="0" xfId="3" applyFont="1" applyAlignment="1">
      <alignment horizontal="center" wrapText="1"/>
    </xf>
    <xf numFmtId="166" fontId="29" fillId="0" borderId="0" xfId="5" applyNumberFormat="1" applyFont="1" applyAlignment="1">
      <alignment horizontal="right"/>
    </xf>
    <xf numFmtId="3" fontId="29" fillId="2" borderId="0" xfId="3" applyNumberFormat="1" applyFont="1" applyFill="1"/>
    <xf numFmtId="0" fontId="3" fillId="0" borderId="0" xfId="3" applyAlignment="1">
      <alignment horizontal="center"/>
    </xf>
    <xf numFmtId="0" fontId="28" fillId="0" borderId="0" xfId="3" applyFont="1" applyAlignment="1">
      <alignment horizontal="center"/>
    </xf>
    <xf numFmtId="0" fontId="29" fillId="2" borderId="0" xfId="3" applyFont="1" applyFill="1"/>
    <xf numFmtId="0" fontId="29" fillId="0" borderId="0" xfId="3" applyFont="1" applyAlignment="1">
      <alignment horizontal="centerContinuous" vertical="center"/>
    </xf>
    <xf numFmtId="0" fontId="29" fillId="0" borderId="0" xfId="3" applyFont="1" applyAlignment="1">
      <alignment horizontal="center" vertical="center" wrapText="1"/>
    </xf>
    <xf numFmtId="166" fontId="3" fillId="0" borderId="0" xfId="5" applyNumberFormat="1" applyFont="1" applyAlignment="1">
      <alignment horizontal="right"/>
    </xf>
    <xf numFmtId="0" fontId="29" fillId="2" borderId="0" xfId="3" applyFont="1" applyFill="1" applyAlignment="1">
      <alignment horizontal="centerContinuous" vertical="center"/>
    </xf>
    <xf numFmtId="0" fontId="29" fillId="0" borderId="0" xfId="3" applyFont="1" applyAlignment="1">
      <alignment horizontal="centerContinuous" vertical="top"/>
    </xf>
    <xf numFmtId="0" fontId="28" fillId="0" borderId="0" xfId="3" applyFont="1" applyAlignment="1">
      <alignment horizontal="centerContinuous" vertical="center"/>
    </xf>
    <xf numFmtId="0" fontId="28" fillId="0" borderId="0" xfId="3" applyFont="1" applyAlignment="1">
      <alignment horizontal="center" vertical="center"/>
    </xf>
    <xf numFmtId="0" fontId="28" fillId="2" borderId="0" xfId="3" applyFont="1" applyFill="1" applyAlignment="1">
      <alignment horizontal="centerContinuous" vertical="center"/>
    </xf>
    <xf numFmtId="166" fontId="29" fillId="0" borderId="0" xfId="5" applyNumberFormat="1" applyFont="1" applyAlignment="1">
      <alignment horizontal="right" vertical="center"/>
    </xf>
    <xf numFmtId="166" fontId="29" fillId="2" borderId="0" xfId="5" applyNumberFormat="1" applyFont="1" applyFill="1" applyAlignment="1">
      <alignment horizontal="right"/>
    </xf>
    <xf numFmtId="3" fontId="1" fillId="2" borderId="0" xfId="3" applyNumberFormat="1" applyFont="1" applyFill="1"/>
    <xf numFmtId="0" fontId="3" fillId="2" borderId="0" xfId="3" applyFill="1"/>
    <xf numFmtId="0" fontId="3" fillId="0" borderId="0" xfId="3" applyAlignment="1">
      <alignment horizontal="center" wrapText="1"/>
    </xf>
    <xf numFmtId="166" fontId="28" fillId="2" borderId="0" xfId="5" applyNumberFormat="1" applyFont="1" applyFill="1" applyAlignment="1">
      <alignment horizontal="right"/>
    </xf>
    <xf numFmtId="166" fontId="28" fillId="0" borderId="0" xfId="5" applyNumberFormat="1" applyFont="1" applyAlignment="1">
      <alignment horizontal="right" vertical="center"/>
    </xf>
    <xf numFmtId="0" fontId="29" fillId="0" borderId="0" xfId="3" applyFont="1" applyAlignment="1">
      <alignment vertical="center"/>
    </xf>
    <xf numFmtId="0" fontId="29" fillId="2" borderId="0" xfId="3" applyFont="1" applyFill="1" applyAlignment="1">
      <alignment vertical="center"/>
    </xf>
    <xf numFmtId="0" fontId="30" fillId="2" borderId="0" xfId="3" applyFont="1" applyFill="1" applyAlignment="1">
      <alignment vertical="center"/>
    </xf>
    <xf numFmtId="0" fontId="28" fillId="2" borderId="0" xfId="3" applyFont="1" applyFill="1" applyAlignment="1">
      <alignment vertical="center"/>
    </xf>
    <xf numFmtId="166" fontId="29" fillId="2" borderId="0" xfId="5" applyNumberFormat="1" applyFont="1" applyFill="1" applyAlignment="1">
      <alignment horizontal="right" vertical="center"/>
    </xf>
    <xf numFmtId="0" fontId="29" fillId="2" borderId="0" xfId="3" applyFont="1" applyFill="1" applyAlignment="1">
      <alignment horizontal="center" vertical="center"/>
    </xf>
    <xf numFmtId="3" fontId="31" fillId="2" borderId="0" xfId="3" applyNumberFormat="1" applyFont="1" applyFill="1"/>
    <xf numFmtId="3" fontId="32" fillId="2" borderId="0" xfId="3" applyNumberFormat="1" applyFont="1" applyFill="1"/>
    <xf numFmtId="0" fontId="28" fillId="0" borderId="0" xfId="3" applyFont="1" applyAlignment="1">
      <alignment vertical="center"/>
    </xf>
    <xf numFmtId="0" fontId="29" fillId="0" borderId="0" xfId="3" applyFont="1" applyAlignment="1">
      <alignment vertical="center" wrapText="1"/>
    </xf>
    <xf numFmtId="3" fontId="1" fillId="0" borderId="0" xfId="3" applyNumberFormat="1" applyFont="1"/>
    <xf numFmtId="0" fontId="10" fillId="0" borderId="6" xfId="2" applyFont="1" applyBorder="1" applyAlignment="1">
      <alignment vertical="center"/>
    </xf>
    <xf numFmtId="0" fontId="9" fillId="6" borderId="0" xfId="2" applyFont="1" applyFill="1"/>
    <xf numFmtId="0" fontId="9" fillId="7" borderId="0" xfId="2" applyFont="1" applyFill="1"/>
    <xf numFmtId="0" fontId="9" fillId="3" borderId="0" xfId="2" applyFont="1" applyFill="1"/>
    <xf numFmtId="165" fontId="9" fillId="4" borderId="0" xfId="2" applyNumberFormat="1" applyFont="1" applyFill="1"/>
    <xf numFmtId="0" fontId="23" fillId="0" borderId="1" xfId="3" applyFont="1" applyBorder="1" applyAlignment="1">
      <alignment vertical="center" wrapText="1"/>
    </xf>
    <xf numFmtId="0" fontId="23" fillId="0" borderId="1" xfId="2" applyFont="1" applyBorder="1" applyAlignment="1">
      <alignment vertical="center" wrapText="1"/>
    </xf>
    <xf numFmtId="41" fontId="9" fillId="6" borderId="0" xfId="2" applyNumberFormat="1" applyFont="1" applyFill="1" applyAlignment="1">
      <alignment vertical="center" wrapText="1"/>
    </xf>
    <xf numFmtId="165" fontId="9" fillId="5" borderId="0" xfId="2" applyNumberFormat="1" applyFont="1" applyFill="1"/>
    <xf numFmtId="0" fontId="9" fillId="8" borderId="0" xfId="2" applyFont="1" applyFill="1" applyAlignment="1">
      <alignment horizontal="center" vertical="center" wrapText="1"/>
    </xf>
    <xf numFmtId="165" fontId="9" fillId="9" borderId="0" xfId="2" applyNumberFormat="1" applyFont="1" applyFill="1"/>
    <xf numFmtId="0" fontId="9" fillId="7" borderId="0" xfId="2" applyFont="1" applyFill="1" applyAlignment="1">
      <alignment horizontal="center"/>
    </xf>
    <xf numFmtId="0" fontId="9" fillId="3" borderId="0" xfId="2" applyFont="1" applyFill="1" applyAlignment="1">
      <alignment horizontal="center"/>
    </xf>
    <xf numFmtId="165" fontId="9" fillId="9" borderId="0" xfId="2" applyNumberFormat="1" applyFont="1" applyFill="1" applyAlignment="1">
      <alignment horizontal="center"/>
    </xf>
    <xf numFmtId="0" fontId="9" fillId="6" borderId="0" xfId="2" applyFont="1" applyFill="1" applyAlignment="1">
      <alignment horizontal="center" vertical="center" wrapText="1"/>
    </xf>
    <xf numFmtId="168" fontId="15" fillId="0" borderId="6" xfId="6" quotePrefix="1" applyNumberFormat="1" applyFont="1" applyBorder="1" applyAlignment="1" applyProtection="1">
      <alignment horizontal="center" vertical="center"/>
      <protection locked="0"/>
    </xf>
    <xf numFmtId="0" fontId="15" fillId="0" borderId="1" xfId="6" applyFont="1" applyBorder="1" applyAlignment="1">
      <alignment vertical="center" wrapText="1"/>
    </xf>
    <xf numFmtId="0" fontId="14" fillId="5" borderId="8" xfId="3" applyFont="1" applyFill="1" applyBorder="1" applyAlignment="1">
      <alignment vertical="center" wrapText="1"/>
    </xf>
    <xf numFmtId="0" fontId="14" fillId="5" borderId="9" xfId="3" applyFont="1" applyFill="1" applyBorder="1" applyAlignment="1">
      <alignment vertical="center" wrapText="1"/>
    </xf>
    <xf numFmtId="0" fontId="14" fillId="5" borderId="9" xfId="3" applyFont="1" applyFill="1" applyBorder="1" applyAlignment="1">
      <alignment horizontal="center" vertical="center" wrapText="1"/>
    </xf>
    <xf numFmtId="166" fontId="14" fillId="5" borderId="9" xfId="5" applyNumberFormat="1" applyFont="1" applyFill="1" applyBorder="1" applyAlignment="1">
      <alignment horizontal="right" vertical="center"/>
    </xf>
    <xf numFmtId="0" fontId="14" fillId="5" borderId="9" xfId="3" applyFont="1" applyFill="1" applyBorder="1" applyAlignment="1">
      <alignment horizontal="center"/>
    </xf>
    <xf numFmtId="3" fontId="14" fillId="5" borderId="9" xfId="3" applyNumberFormat="1" applyFont="1" applyFill="1" applyBorder="1" applyAlignment="1">
      <alignment vertical="center"/>
    </xf>
    <xf numFmtId="0" fontId="14" fillId="5" borderId="9" xfId="3" applyFont="1" applyFill="1" applyBorder="1"/>
    <xf numFmtId="0" fontId="14" fillId="5" borderId="10" xfId="3" applyFont="1" applyFill="1" applyBorder="1" applyAlignment="1">
      <alignment horizontal="center"/>
    </xf>
    <xf numFmtId="0" fontId="14" fillId="0" borderId="0" xfId="3" applyFont="1" applyAlignment="1">
      <alignment horizontal="center" vertical="top"/>
    </xf>
    <xf numFmtId="0" fontId="10" fillId="2" borderId="0" xfId="3" applyFont="1" applyFill="1" applyAlignment="1">
      <alignment horizontal="center" vertical="center"/>
    </xf>
    <xf numFmtId="164" fontId="15" fillId="2" borderId="1" xfId="4" applyNumberFormat="1" applyFont="1" applyFill="1" applyBorder="1" applyAlignment="1">
      <alignment vertical="center"/>
    </xf>
    <xf numFmtId="166" fontId="9" fillId="3" borderId="0" xfId="2" applyNumberFormat="1" applyFont="1" applyFill="1" applyAlignment="1">
      <alignment horizontal="center"/>
    </xf>
    <xf numFmtId="0" fontId="9" fillId="9" borderId="0" xfId="2" applyFont="1" applyFill="1" applyAlignment="1">
      <alignment horizontal="center"/>
    </xf>
    <xf numFmtId="0" fontId="34" fillId="0" borderId="0" xfId="7" applyFont="1"/>
    <xf numFmtId="0" fontId="35" fillId="0" borderId="0" xfId="7" applyFont="1"/>
    <xf numFmtId="0" fontId="6" fillId="10" borderId="0" xfId="2" applyFont="1" applyFill="1"/>
    <xf numFmtId="166" fontId="6" fillId="10" borderId="0" xfId="4" applyNumberFormat="1" applyFont="1" applyFill="1" applyAlignment="1">
      <alignment horizontal="right"/>
    </xf>
    <xf numFmtId="0" fontId="6" fillId="10" borderId="0" xfId="2" applyFont="1" applyFill="1" applyAlignment="1">
      <alignment horizontal="center"/>
    </xf>
    <xf numFmtId="166" fontId="6" fillId="0" borderId="0" xfId="4" applyNumberFormat="1" applyFont="1" applyAlignment="1">
      <alignment horizontal="right"/>
    </xf>
    <xf numFmtId="0" fontId="6" fillId="0" borderId="0" xfId="2" applyFont="1" applyAlignment="1">
      <alignment horizontal="center"/>
    </xf>
    <xf numFmtId="0" fontId="6" fillId="0" borderId="0" xfId="2" applyFont="1" applyAlignment="1">
      <alignment horizontal="right" vertical="top"/>
    </xf>
    <xf numFmtId="0" fontId="36" fillId="0" borderId="0" xfId="7" applyFont="1" applyAlignment="1">
      <alignment horizontal="left" vertical="top" wrapText="1"/>
    </xf>
    <xf numFmtId="0" fontId="36" fillId="0" borderId="0" xfId="7" applyFont="1" applyAlignment="1">
      <alignment vertical="top" wrapText="1"/>
    </xf>
    <xf numFmtId="0" fontId="6" fillId="0" borderId="0" xfId="2" applyFont="1" applyAlignment="1">
      <alignment horizontal="right"/>
    </xf>
    <xf numFmtId="0" fontId="36" fillId="0" borderId="0" xfId="7" applyFont="1" applyAlignment="1">
      <alignment horizontal="center" vertical="center"/>
    </xf>
    <xf numFmtId="0" fontId="7" fillId="11" borderId="14" xfId="2" applyFont="1" applyFill="1" applyBorder="1" applyAlignment="1">
      <alignment horizontal="center" vertical="center" wrapText="1"/>
    </xf>
    <xf numFmtId="0" fontId="7" fillId="11" borderId="13" xfId="2" applyFont="1" applyFill="1" applyBorder="1" applyAlignment="1">
      <alignment horizontal="left" vertical="center" wrapText="1"/>
    </xf>
    <xf numFmtId="166" fontId="7" fillId="11" borderId="13" xfId="4" applyNumberFormat="1" applyFont="1" applyFill="1" applyBorder="1" applyAlignment="1">
      <alignment horizontal="center" vertical="center"/>
    </xf>
    <xf numFmtId="0" fontId="7" fillId="11" borderId="13" xfId="2" applyFont="1" applyFill="1" applyBorder="1" applyAlignment="1">
      <alignment horizontal="center" vertical="center" wrapText="1"/>
    </xf>
    <xf numFmtId="0" fontId="3" fillId="2" borderId="0" xfId="2" applyFill="1" applyAlignment="1">
      <alignment horizontal="center"/>
    </xf>
    <xf numFmtId="0" fontId="7" fillId="2" borderId="6" xfId="2" applyFont="1" applyFill="1" applyBorder="1" applyAlignment="1">
      <alignment horizontal="center" vertical="center" wrapText="1"/>
    </xf>
    <xf numFmtId="0" fontId="7" fillId="2" borderId="1" xfId="2" applyFont="1" applyFill="1" applyBorder="1" applyAlignment="1">
      <alignment horizontal="left" vertical="center" wrapText="1"/>
    </xf>
    <xf numFmtId="166" fontId="7" fillId="2" borderId="1" xfId="4" applyNumberFormat="1" applyFont="1" applyFill="1" applyBorder="1" applyAlignment="1">
      <alignment horizontal="center" vertical="center"/>
    </xf>
    <xf numFmtId="0" fontId="7" fillId="2" borderId="1"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1" xfId="2" applyFont="1" applyFill="1" applyBorder="1" applyAlignment="1">
      <alignment horizontal="left" vertical="center" wrapText="1"/>
    </xf>
    <xf numFmtId="3" fontId="6" fillId="2" borderId="1" xfId="0" applyNumberFormat="1" applyFont="1" applyFill="1" applyBorder="1"/>
    <xf numFmtId="0" fontId="6" fillId="2" borderId="1" xfId="2" applyFont="1" applyFill="1" applyBorder="1" applyAlignment="1">
      <alignment horizontal="center" vertical="center" wrapText="1"/>
    </xf>
    <xf numFmtId="166" fontId="6" fillId="2" borderId="1" xfId="4" applyNumberFormat="1" applyFont="1" applyFill="1" applyBorder="1" applyAlignment="1">
      <alignment horizontal="center" vertical="center"/>
    </xf>
    <xf numFmtId="0" fontId="7" fillId="12" borderId="6" xfId="2" applyFont="1" applyFill="1" applyBorder="1" applyAlignment="1">
      <alignment horizontal="center" vertical="center" wrapText="1"/>
    </xf>
    <xf numFmtId="0" fontId="7" fillId="12" borderId="1" xfId="2" applyFont="1" applyFill="1" applyBorder="1" applyAlignment="1">
      <alignment horizontal="left" vertical="center" wrapText="1"/>
    </xf>
    <xf numFmtId="166" fontId="7" fillId="12" borderId="1" xfId="4" applyNumberFormat="1" applyFont="1" applyFill="1" applyBorder="1" applyAlignment="1">
      <alignment horizontal="center" vertical="center"/>
    </xf>
    <xf numFmtId="0" fontId="7" fillId="12" borderId="1" xfId="2" applyFont="1" applyFill="1" applyBorder="1" applyAlignment="1">
      <alignment horizontal="center" vertical="center" wrapText="1"/>
    </xf>
    <xf numFmtId="0" fontId="1" fillId="2" borderId="0" xfId="2" applyFont="1" applyFill="1" applyAlignment="1">
      <alignment horizontal="center"/>
    </xf>
    <xf numFmtId="0" fontId="7" fillId="11" borderId="6" xfId="2" applyFont="1" applyFill="1" applyBorder="1" applyAlignment="1">
      <alignment horizontal="center" vertical="center" wrapText="1"/>
    </xf>
    <xf numFmtId="0" fontId="7" fillId="11" borderId="1" xfId="2" applyFont="1" applyFill="1" applyBorder="1" applyAlignment="1">
      <alignment horizontal="left" vertical="center" wrapText="1"/>
    </xf>
    <xf numFmtId="166" fontId="7" fillId="11" borderId="1" xfId="4" applyNumberFormat="1" applyFont="1" applyFill="1" applyBorder="1" applyAlignment="1">
      <alignment horizontal="center" vertical="center"/>
    </xf>
    <xf numFmtId="0" fontId="7" fillId="11" borderId="1"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1" xfId="2" applyFont="1" applyFill="1" applyBorder="1" applyAlignment="1">
      <alignment horizontal="left" vertical="center" wrapText="1"/>
    </xf>
    <xf numFmtId="166" fontId="7" fillId="3" borderId="1" xfId="4" applyNumberFormat="1" applyFont="1" applyFill="1" applyBorder="1" applyAlignment="1">
      <alignment horizontal="center" vertical="center"/>
    </xf>
    <xf numFmtId="0" fontId="7" fillId="3" borderId="1" xfId="2" applyFont="1" applyFill="1" applyBorder="1" applyAlignment="1">
      <alignment horizontal="center" vertical="center" wrapText="1"/>
    </xf>
    <xf numFmtId="0" fontId="7" fillId="13" borderId="6" xfId="2" applyFont="1" applyFill="1" applyBorder="1" applyAlignment="1">
      <alignment horizontal="center" vertical="center"/>
    </xf>
    <xf numFmtId="0" fontId="7" fillId="13" borderId="1" xfId="2" applyFont="1" applyFill="1" applyBorder="1" applyAlignment="1">
      <alignment vertical="center" wrapText="1"/>
    </xf>
    <xf numFmtId="166" fontId="37" fillId="13" borderId="1" xfId="4" applyNumberFormat="1" applyFont="1" applyFill="1" applyBorder="1" applyAlignment="1">
      <alignment vertical="center" wrapText="1"/>
    </xf>
    <xf numFmtId="0" fontId="37" fillId="13" borderId="1" xfId="2" applyFont="1" applyFill="1" applyBorder="1" applyAlignment="1">
      <alignment horizontal="center" vertical="center" wrapText="1"/>
    </xf>
    <xf numFmtId="0" fontId="7" fillId="2" borderId="6" xfId="2" applyFont="1" applyFill="1" applyBorder="1" applyAlignment="1">
      <alignment horizontal="center" vertical="center"/>
    </xf>
    <xf numFmtId="0" fontId="37" fillId="2" borderId="1" xfId="2" applyFont="1" applyFill="1" applyBorder="1" applyAlignment="1">
      <alignment horizontal="left" vertical="center" wrapText="1"/>
    </xf>
    <xf numFmtId="166" fontId="37" fillId="2" borderId="1" xfId="4" applyNumberFormat="1" applyFont="1" applyFill="1" applyBorder="1" applyAlignment="1">
      <alignment vertical="center" wrapText="1"/>
    </xf>
    <xf numFmtId="0" fontId="37" fillId="2" borderId="1" xfId="2" applyFont="1" applyFill="1" applyBorder="1" applyAlignment="1">
      <alignment horizontal="center" vertical="center" wrapText="1"/>
    </xf>
    <xf numFmtId="166" fontId="36" fillId="2" borderId="1" xfId="4" applyNumberFormat="1" applyFont="1" applyFill="1" applyBorder="1" applyAlignment="1">
      <alignment horizontal="right" vertical="center"/>
    </xf>
    <xf numFmtId="0" fontId="6" fillId="2" borderId="1" xfId="2" applyFont="1" applyFill="1" applyBorder="1" applyAlignment="1">
      <alignment horizontal="center" vertical="center"/>
    </xf>
    <xf numFmtId="0" fontId="3" fillId="14" borderId="0" xfId="2" applyFill="1"/>
    <xf numFmtId="0" fontId="5" fillId="2" borderId="1" xfId="2" applyFont="1" applyFill="1" applyBorder="1" applyAlignment="1">
      <alignment horizontal="center" vertical="center"/>
    </xf>
    <xf numFmtId="166" fontId="3" fillId="0" borderId="0" xfId="2" applyNumberFormat="1"/>
    <xf numFmtId="166" fontId="7" fillId="3" borderId="1" xfId="4" applyNumberFormat="1" applyFont="1" applyFill="1" applyBorder="1" applyAlignment="1">
      <alignment horizontal="right" vertical="center"/>
    </xf>
    <xf numFmtId="166" fontId="6" fillId="13" borderId="1" xfId="4" applyNumberFormat="1" applyFont="1" applyFill="1" applyBorder="1" applyAlignment="1">
      <alignment horizontal="right"/>
    </xf>
    <xf numFmtId="0" fontId="6" fillId="13" borderId="1" xfId="2" applyFont="1" applyFill="1" applyBorder="1" applyAlignment="1">
      <alignment horizontal="center" vertical="center"/>
    </xf>
    <xf numFmtId="166" fontId="6" fillId="2" borderId="1" xfId="4" applyNumberFormat="1" applyFont="1" applyFill="1" applyBorder="1" applyAlignment="1">
      <alignment horizontal="right"/>
    </xf>
    <xf numFmtId="0" fontId="6" fillId="2" borderId="6" xfId="2" applyFont="1" applyFill="1" applyBorder="1" applyAlignment="1">
      <alignment horizontal="center" vertical="center"/>
    </xf>
    <xf numFmtId="166" fontId="6" fillId="2" borderId="1" xfId="4" applyNumberFormat="1" applyFont="1" applyFill="1" applyBorder="1" applyAlignment="1">
      <alignment horizontal="right" vertical="center"/>
    </xf>
    <xf numFmtId="0" fontId="7" fillId="2" borderId="1" xfId="2" applyFont="1" applyFill="1" applyBorder="1" applyAlignment="1">
      <alignment horizontal="left" vertical="center"/>
    </xf>
    <xf numFmtId="0" fontId="7" fillId="2" borderId="1" xfId="2" applyFont="1" applyFill="1" applyBorder="1" applyAlignment="1">
      <alignment horizontal="center" vertical="center"/>
    </xf>
    <xf numFmtId="0" fontId="6" fillId="2" borderId="1" xfId="2" applyFont="1" applyFill="1" applyBorder="1" applyAlignment="1">
      <alignment vertical="center" wrapText="1"/>
    </xf>
    <xf numFmtId="166" fontId="6" fillId="2" borderId="1" xfId="4" applyNumberFormat="1" applyFont="1" applyFill="1" applyBorder="1" applyAlignment="1">
      <alignment horizontal="center" vertical="center" wrapText="1"/>
    </xf>
    <xf numFmtId="0" fontId="7" fillId="3" borderId="1" xfId="2" applyFont="1" applyFill="1" applyBorder="1" applyAlignment="1">
      <alignment horizontal="center"/>
    </xf>
    <xf numFmtId="0" fontId="7" fillId="13" borderId="1" xfId="2" applyFont="1" applyFill="1" applyBorder="1" applyAlignment="1">
      <alignment vertical="top" wrapText="1"/>
    </xf>
    <xf numFmtId="166" fontId="7" fillId="13" borderId="1" xfId="4" applyNumberFormat="1" applyFont="1" applyFill="1" applyBorder="1" applyAlignment="1">
      <alignment horizontal="center" vertical="center"/>
    </xf>
    <xf numFmtId="0" fontId="7" fillId="13" borderId="1" xfId="2" applyFont="1" applyFill="1" applyBorder="1" applyAlignment="1">
      <alignment horizontal="center" vertical="center"/>
    </xf>
    <xf numFmtId="0" fontId="7" fillId="15" borderId="6" xfId="2" applyFont="1" applyFill="1" applyBorder="1" applyAlignment="1">
      <alignment horizontal="center" vertical="center"/>
    </xf>
    <xf numFmtId="0" fontId="7" fillId="15" borderId="1" xfId="2" applyFont="1" applyFill="1" applyBorder="1" applyAlignment="1">
      <alignment vertical="top" wrapText="1"/>
    </xf>
    <xf numFmtId="166" fontId="7" fillId="15" borderId="1" xfId="4" applyNumberFormat="1" applyFont="1" applyFill="1" applyBorder="1" applyAlignment="1">
      <alignment horizontal="center" vertical="center"/>
    </xf>
    <xf numFmtId="0" fontId="7" fillId="15" borderId="1" xfId="2" applyFont="1" applyFill="1" applyBorder="1" applyAlignment="1">
      <alignment horizontal="center" vertical="center"/>
    </xf>
    <xf numFmtId="0" fontId="38" fillId="2" borderId="1" xfId="2" applyFont="1" applyFill="1" applyBorder="1" applyAlignment="1">
      <alignment vertical="center" wrapText="1"/>
    </xf>
    <xf numFmtId="166" fontId="7" fillId="13" borderId="1" xfId="4" applyNumberFormat="1" applyFont="1" applyFill="1" applyBorder="1" applyAlignment="1">
      <alignment horizontal="right" vertical="center"/>
    </xf>
    <xf numFmtId="0" fontId="7" fillId="13" borderId="1" xfId="2" applyFont="1" applyFill="1" applyBorder="1" applyAlignment="1">
      <alignment horizontal="center"/>
    </xf>
    <xf numFmtId="166" fontId="7" fillId="3" borderId="9" xfId="4" applyNumberFormat="1" applyFont="1" applyFill="1" applyBorder="1" applyAlignment="1">
      <alignment horizontal="right" vertical="center"/>
    </xf>
    <xf numFmtId="0" fontId="7" fillId="3" borderId="9" xfId="2" applyFont="1" applyFill="1" applyBorder="1" applyAlignment="1">
      <alignment horizontal="center"/>
    </xf>
    <xf numFmtId="0" fontId="11" fillId="0" borderId="0" xfId="2" applyFont="1" applyAlignment="1">
      <alignment horizontal="centerContinuous" vertical="center"/>
    </xf>
    <xf numFmtId="0" fontId="39" fillId="0" borderId="0" xfId="2" applyFont="1"/>
    <xf numFmtId="166" fontId="39" fillId="2" borderId="0" xfId="4" applyNumberFormat="1" applyFont="1" applyFill="1" applyAlignment="1">
      <alignment horizontal="right"/>
    </xf>
    <xf numFmtId="0" fontId="39" fillId="0" borderId="0" xfId="2" applyFont="1" applyAlignment="1">
      <alignment horizontal="center" vertical="center"/>
    </xf>
    <xf numFmtId="0" fontId="4" fillId="0" borderId="0" xfId="2" applyFont="1"/>
    <xf numFmtId="0" fontId="6" fillId="0" borderId="0" xfId="2" applyFont="1" applyAlignment="1">
      <alignment horizontal="right" vertical="center"/>
    </xf>
    <xf numFmtId="0" fontId="36" fillId="0" borderId="0" xfId="7" applyFont="1" applyAlignment="1">
      <alignment horizontal="left"/>
    </xf>
    <xf numFmtId="0" fontId="36" fillId="0" borderId="0" xfId="7" applyFont="1"/>
    <xf numFmtId="0" fontId="6" fillId="0" borderId="0" xfId="2" applyFont="1" applyAlignment="1">
      <alignment horizontal="center" vertical="center"/>
    </xf>
    <xf numFmtId="0" fontId="7" fillId="0" borderId="0" xfId="2" applyFont="1" applyAlignment="1">
      <alignment horizontal="centerContinuous" vertical="center"/>
    </xf>
    <xf numFmtId="166" fontId="7" fillId="0" borderId="0" xfId="4" applyNumberFormat="1" applyFont="1" applyAlignment="1">
      <alignment horizontal="right" vertical="center"/>
    </xf>
    <xf numFmtId="0" fontId="7" fillId="0" borderId="0" xfId="2" applyFont="1" applyAlignment="1">
      <alignment horizontal="center" vertical="center"/>
    </xf>
    <xf numFmtId="0" fontId="6" fillId="12" borderId="1" xfId="2" applyFont="1" applyFill="1" applyBorder="1" applyAlignment="1">
      <alignment horizontal="center" vertical="center" wrapText="1"/>
    </xf>
    <xf numFmtId="166" fontId="15" fillId="0" borderId="0" xfId="4" applyNumberFormat="1" applyFont="1" applyBorder="1" applyAlignment="1">
      <alignment horizontal="right" vertical="center"/>
    </xf>
    <xf numFmtId="164" fontId="15" fillId="0" borderId="0" xfId="4" applyNumberFormat="1" applyFont="1" applyBorder="1" applyAlignment="1">
      <alignment vertical="center"/>
    </xf>
    <xf numFmtId="168" fontId="15" fillId="0" borderId="0" xfId="6" quotePrefix="1" applyNumberFormat="1" applyFont="1" applyAlignment="1" applyProtection="1">
      <alignment horizontal="center" vertical="top"/>
      <protection locked="0"/>
    </xf>
    <xf numFmtId="168" fontId="15" fillId="0" borderId="0" xfId="6" quotePrefix="1" applyNumberFormat="1" applyFont="1" applyAlignment="1" applyProtection="1">
      <alignment vertical="top"/>
      <protection locked="0"/>
    </xf>
    <xf numFmtId="168" fontId="15" fillId="0" borderId="0" xfId="6" applyNumberFormat="1" applyFont="1" applyAlignment="1" applyProtection="1">
      <alignment vertical="top"/>
      <protection locked="0"/>
    </xf>
    <xf numFmtId="0" fontId="15" fillId="0" borderId="0" xfId="6" applyFont="1" applyAlignment="1">
      <alignment horizontal="center" vertical="center" wrapText="1"/>
    </xf>
    <xf numFmtId="168" fontId="15" fillId="0" borderId="0" xfId="6" applyNumberFormat="1" applyFont="1" applyAlignment="1" applyProtection="1">
      <alignment horizontal="center" vertical="top"/>
      <protection locked="0"/>
    </xf>
    <xf numFmtId="0" fontId="13" fillId="0" borderId="0" xfId="3" applyFont="1" applyAlignment="1">
      <alignment horizontal="left" vertical="center" wrapText="1"/>
    </xf>
    <xf numFmtId="166" fontId="13" fillId="0" borderId="0" xfId="5" applyNumberFormat="1" applyFont="1" applyBorder="1" applyAlignment="1">
      <alignment vertical="center" wrapText="1"/>
    </xf>
    <xf numFmtId="0" fontId="13" fillId="0" borderId="0" xfId="3" applyFont="1" applyAlignment="1">
      <alignment vertical="center" wrapText="1"/>
    </xf>
    <xf numFmtId="166" fontId="14" fillId="2" borderId="0" xfId="5" applyNumberFormat="1" applyFont="1" applyFill="1" applyBorder="1" applyAlignment="1">
      <alignment horizontal="right" vertical="center"/>
    </xf>
    <xf numFmtId="0" fontId="10" fillId="4" borderId="0" xfId="2" applyFont="1" applyFill="1" applyAlignment="1">
      <alignment horizontal="center" vertical="center" wrapText="1"/>
    </xf>
    <xf numFmtId="0" fontId="10" fillId="0" borderId="0" xfId="2" applyFont="1" applyAlignment="1">
      <alignment horizontal="center" vertical="center" wrapText="1"/>
    </xf>
    <xf numFmtId="0" fontId="1" fillId="3" borderId="0" xfId="0" applyFont="1" applyFill="1" applyAlignment="1">
      <alignment horizontal="center"/>
    </xf>
    <xf numFmtId="0" fontId="1" fillId="18" borderId="0" xfId="0" applyFont="1" applyFill="1" applyAlignment="1">
      <alignment horizontal="center"/>
    </xf>
    <xf numFmtId="0" fontId="1" fillId="18" borderId="0" xfId="0" applyFont="1" applyFill="1"/>
    <xf numFmtId="0" fontId="0" fillId="18" borderId="0" xfId="0" applyFill="1" applyAlignment="1">
      <alignment horizontal="center"/>
    </xf>
    <xf numFmtId="0" fontId="0" fillId="18" borderId="0" xfId="0" applyFill="1"/>
    <xf numFmtId="164" fontId="0" fillId="18" borderId="0" xfId="1" applyNumberFormat="1" applyFont="1" applyFill="1" applyBorder="1"/>
    <xf numFmtId="164" fontId="1" fillId="18" borderId="0" xfId="0" applyNumberFormat="1" applyFont="1" applyFill="1"/>
    <xf numFmtId="0" fontId="1" fillId="19" borderId="0" xfId="0" applyFont="1" applyFill="1" applyAlignment="1">
      <alignment horizontal="center"/>
    </xf>
    <xf numFmtId="0" fontId="1" fillId="19" borderId="0" xfId="0" applyFont="1" applyFill="1"/>
    <xf numFmtId="0" fontId="0" fillId="19" borderId="0" xfId="0" applyFill="1" applyAlignment="1">
      <alignment horizontal="center"/>
    </xf>
    <xf numFmtId="0" fontId="0" fillId="19" borderId="0" xfId="0" applyFill="1"/>
    <xf numFmtId="164" fontId="0" fillId="19" borderId="0" xfId="1" applyNumberFormat="1" applyFont="1" applyFill="1" applyBorder="1"/>
    <xf numFmtId="0" fontId="1" fillId="3" borderId="0" xfId="0" applyFont="1" applyFill="1"/>
    <xf numFmtId="0" fontId="0" fillId="3" borderId="0" xfId="0" applyFill="1" applyAlignment="1">
      <alignment horizontal="center"/>
    </xf>
    <xf numFmtId="0" fontId="0" fillId="3" borderId="0" xfId="0" applyFill="1"/>
    <xf numFmtId="164" fontId="0" fillId="3" borderId="0" xfId="1" applyNumberFormat="1" applyFont="1" applyFill="1" applyBorder="1"/>
    <xf numFmtId="164" fontId="1" fillId="3" borderId="0" xfId="0" applyNumberFormat="1" applyFont="1" applyFill="1"/>
    <xf numFmtId="164" fontId="1" fillId="19" borderId="0" xfId="0" applyNumberFormat="1" applyFont="1" applyFill="1"/>
    <xf numFmtId="0" fontId="1" fillId="16" borderId="0" xfId="0" applyFont="1" applyFill="1"/>
    <xf numFmtId="164" fontId="1" fillId="16" borderId="0" xfId="0" applyNumberFormat="1" applyFont="1" applyFill="1"/>
    <xf numFmtId="0" fontId="10" fillId="0" borderId="0" xfId="2" applyFont="1" applyAlignment="1">
      <alignment horizontal="left" vertical="center" wrapText="1"/>
    </xf>
    <xf numFmtId="166" fontId="6" fillId="0" borderId="0" xfId="2" applyNumberFormat="1" applyFont="1"/>
    <xf numFmtId="0" fontId="10" fillId="0" borderId="0" xfId="2" applyFont="1" applyAlignment="1">
      <alignment vertical="center" wrapText="1"/>
    </xf>
    <xf numFmtId="166" fontId="13" fillId="0" borderId="0" xfId="2" applyNumberFormat="1" applyFont="1" applyAlignment="1">
      <alignment vertical="center" wrapText="1"/>
    </xf>
    <xf numFmtId="0" fontId="7" fillId="4" borderId="0" xfId="2" applyFont="1" applyFill="1" applyAlignment="1">
      <alignment horizontal="center" vertical="center" wrapText="1"/>
    </xf>
    <xf numFmtId="0" fontId="7" fillId="4" borderId="0" xfId="3" applyFont="1" applyFill="1" applyAlignment="1">
      <alignment horizontal="center" vertical="center" wrapText="1"/>
    </xf>
    <xf numFmtId="0" fontId="7" fillId="4" borderId="0" xfId="2" applyFont="1" applyFill="1" applyAlignment="1">
      <alignment vertical="center" wrapText="1"/>
    </xf>
    <xf numFmtId="168" fontId="16" fillId="0" borderId="0" xfId="6" applyNumberFormat="1" applyFont="1" applyAlignment="1" applyProtection="1">
      <alignment horizontal="center" vertical="center"/>
      <protection locked="0"/>
    </xf>
    <xf numFmtId="168" fontId="16" fillId="0" borderId="0" xfId="6" applyNumberFormat="1" applyFont="1" applyAlignment="1" applyProtection="1">
      <alignment horizontal="left" vertical="center"/>
      <protection locked="0"/>
    </xf>
    <xf numFmtId="164" fontId="16" fillId="0" borderId="0" xfId="4" applyNumberFormat="1" applyFont="1" applyBorder="1" applyAlignment="1">
      <alignment vertical="center"/>
    </xf>
    <xf numFmtId="0" fontId="16" fillId="0" borderId="0" xfId="6" applyFont="1" applyAlignment="1">
      <alignment horizontal="center" vertical="center" wrapText="1"/>
    </xf>
    <xf numFmtId="0" fontId="9" fillId="2" borderId="0" xfId="2" applyFont="1" applyFill="1"/>
    <xf numFmtId="165" fontId="9" fillId="2" borderId="0" xfId="2" applyNumberFormat="1" applyFont="1" applyFill="1"/>
    <xf numFmtId="0" fontId="23" fillId="0" borderId="0" xfId="3" applyFont="1" applyAlignment="1">
      <alignment horizontal="center" vertical="center" wrapText="1"/>
    </xf>
    <xf numFmtId="0" fontId="23" fillId="0" borderId="0" xfId="3" applyFont="1" applyAlignment="1">
      <alignment horizontal="left" vertical="center" wrapText="1"/>
    </xf>
    <xf numFmtId="0" fontId="10" fillId="0" borderId="0" xfId="2" applyFont="1" applyAlignment="1">
      <alignment vertical="center"/>
    </xf>
    <xf numFmtId="166" fontId="14" fillId="0" borderId="0" xfId="5" applyNumberFormat="1" applyFont="1" applyBorder="1" applyAlignment="1">
      <alignment horizontal="center" vertical="center"/>
    </xf>
    <xf numFmtId="166" fontId="14" fillId="2" borderId="0" xfId="4" applyNumberFormat="1" applyFont="1" applyFill="1" applyBorder="1" applyAlignment="1">
      <alignment horizontal="right" vertical="center"/>
    </xf>
    <xf numFmtId="166" fontId="10" fillId="2" borderId="0" xfId="4" applyNumberFormat="1" applyFont="1" applyFill="1" applyBorder="1" applyAlignment="1">
      <alignment horizontal="right" vertical="center"/>
    </xf>
    <xf numFmtId="0" fontId="15" fillId="2" borderId="0" xfId="6" applyFont="1" applyFill="1" applyAlignment="1" applyProtection="1">
      <alignment horizontal="left" vertical="center" wrapText="1"/>
      <protection locked="0"/>
    </xf>
    <xf numFmtId="166" fontId="10" fillId="0" borderId="0" xfId="4" applyNumberFormat="1" applyFont="1" applyBorder="1" applyAlignment="1">
      <alignment horizontal="center" vertical="center"/>
    </xf>
    <xf numFmtId="0" fontId="10" fillId="0" borderId="0" xfId="2" applyFont="1" applyAlignment="1">
      <alignment horizontal="center"/>
    </xf>
    <xf numFmtId="166" fontId="14" fillId="0" borderId="0" xfId="4" applyNumberFormat="1" applyFont="1" applyBorder="1" applyAlignment="1">
      <alignment horizontal="center" vertical="center"/>
    </xf>
    <xf numFmtId="0" fontId="23" fillId="2" borderId="0" xfId="3" applyFont="1" applyFill="1" applyAlignment="1">
      <alignment horizontal="center" vertical="center" wrapText="1"/>
    </xf>
    <xf numFmtId="166" fontId="10" fillId="4" borderId="0" xfId="5" applyNumberFormat="1" applyFont="1" applyFill="1" applyBorder="1" applyAlignment="1">
      <alignment horizontal="right" vertical="center"/>
    </xf>
    <xf numFmtId="0" fontId="10" fillId="4" borderId="0" xfId="3" applyFont="1" applyFill="1" applyAlignment="1">
      <alignment horizontal="center"/>
    </xf>
    <xf numFmtId="166" fontId="14" fillId="0" borderId="0" xfId="5" applyNumberFormat="1" applyFont="1" applyBorder="1" applyAlignment="1">
      <alignment horizontal="center" vertical="center" wrapText="1"/>
    </xf>
    <xf numFmtId="0" fontId="23" fillId="4" borderId="0" xfId="3" applyFont="1" applyFill="1" applyAlignment="1">
      <alignment horizontal="left" vertical="center" wrapText="1"/>
    </xf>
    <xf numFmtId="0" fontId="14" fillId="0" borderId="0" xfId="2" applyFont="1" applyAlignment="1">
      <alignment vertical="center" wrapText="1"/>
    </xf>
    <xf numFmtId="166" fontId="14" fillId="0" borderId="0" xfId="4" applyNumberFormat="1" applyFont="1" applyBorder="1" applyAlignment="1">
      <alignment horizontal="center" vertical="center" wrapText="1"/>
    </xf>
    <xf numFmtId="0" fontId="13" fillId="4" borderId="0" xfId="3" applyFont="1" applyFill="1" applyAlignment="1">
      <alignment horizontal="left" vertical="center" wrapText="1"/>
    </xf>
    <xf numFmtId="166" fontId="1" fillId="0" borderId="0" xfId="2" applyNumberFormat="1" applyFont="1"/>
    <xf numFmtId="0" fontId="40" fillId="4" borderId="0" xfId="3" applyFont="1" applyFill="1" applyAlignment="1">
      <alignment horizontal="center" vertical="center" wrapText="1"/>
    </xf>
    <xf numFmtId="0" fontId="40" fillId="4" borderId="0" xfId="2" applyFont="1" applyFill="1" applyAlignment="1">
      <alignment vertical="center" wrapText="1"/>
    </xf>
    <xf numFmtId="0" fontId="40" fillId="0" borderId="0" xfId="3" applyFont="1" applyAlignment="1">
      <alignment horizontal="center" vertical="center"/>
    </xf>
    <xf numFmtId="168" fontId="41" fillId="0" borderId="0" xfId="6" applyNumberFormat="1" applyFont="1" applyAlignment="1" applyProtection="1">
      <alignment horizontal="center" vertical="center"/>
      <protection locked="0"/>
    </xf>
    <xf numFmtId="168" fontId="41" fillId="0" borderId="0" xfId="6" applyNumberFormat="1" applyFont="1" applyAlignment="1" applyProtection="1">
      <alignment horizontal="left" vertical="center"/>
      <protection locked="0"/>
    </xf>
    <xf numFmtId="0" fontId="42" fillId="0" borderId="0" xfId="2" applyFont="1" applyAlignment="1">
      <alignment horizontal="left" vertical="center" wrapText="1"/>
    </xf>
    <xf numFmtId="164" fontId="41" fillId="0" borderId="0" xfId="4" applyNumberFormat="1" applyFont="1" applyBorder="1" applyAlignment="1">
      <alignment vertical="center"/>
    </xf>
    <xf numFmtId="0" fontId="41" fillId="0" borderId="0" xfId="6" applyFont="1" applyAlignment="1">
      <alignment horizontal="center" vertical="center" wrapText="1"/>
    </xf>
    <xf numFmtId="0" fontId="40" fillId="0" borderId="0" xfId="2" applyFont="1" applyAlignment="1">
      <alignment horizontal="center" vertical="center"/>
    </xf>
    <xf numFmtId="0" fontId="42" fillId="0" borderId="0" xfId="2" applyFont="1" applyAlignment="1">
      <alignment vertical="center" wrapText="1"/>
    </xf>
    <xf numFmtId="0" fontId="44" fillId="0" borderId="0" xfId="2" applyFont="1" applyAlignment="1">
      <alignment horizontal="center" vertical="center"/>
    </xf>
    <xf numFmtId="0" fontId="44" fillId="0" borderId="0" xfId="2" applyFont="1" applyAlignment="1">
      <alignment horizontal="left" vertical="center" wrapText="1"/>
    </xf>
    <xf numFmtId="0" fontId="44" fillId="0" borderId="0" xfId="2" applyFont="1" applyAlignment="1">
      <alignment horizontal="center" vertical="center" wrapText="1"/>
    </xf>
    <xf numFmtId="0" fontId="45" fillId="0" borderId="0" xfId="3" applyFont="1" applyAlignment="1">
      <alignment horizontal="center" vertical="center" wrapText="1"/>
    </xf>
    <xf numFmtId="166" fontId="44" fillId="2" borderId="0" xfId="4" applyNumberFormat="1" applyFont="1" applyFill="1" applyBorder="1" applyAlignment="1">
      <alignment horizontal="right" vertical="center"/>
    </xf>
    <xf numFmtId="0" fontId="45" fillId="0" borderId="0" xfId="3" applyFont="1" applyAlignment="1">
      <alignment horizontal="left" vertical="center" wrapText="1"/>
    </xf>
    <xf numFmtId="166" fontId="42" fillId="0" borderId="0" xfId="4" applyNumberFormat="1" applyFont="1" applyBorder="1" applyAlignment="1">
      <alignment vertical="center" wrapText="1"/>
    </xf>
    <xf numFmtId="0" fontId="40" fillId="0" borderId="0" xfId="2" applyFont="1" applyAlignment="1">
      <alignment vertical="center"/>
    </xf>
    <xf numFmtId="166" fontId="44" fillId="0" borderId="0" xfId="5" applyNumberFormat="1" applyFont="1" applyBorder="1" applyAlignment="1">
      <alignment horizontal="center" vertical="center"/>
    </xf>
    <xf numFmtId="0" fontId="44" fillId="0" borderId="0" xfId="3" applyFont="1" applyAlignment="1">
      <alignment horizontal="center" vertical="center"/>
    </xf>
    <xf numFmtId="0" fontId="46" fillId="2" borderId="0" xfId="6" applyFont="1" applyFill="1" applyAlignment="1">
      <alignment horizontal="center" vertical="center" wrapText="1"/>
    </xf>
    <xf numFmtId="0" fontId="46" fillId="0" borderId="0" xfId="6" applyFont="1" applyAlignment="1">
      <alignment horizontal="center" vertical="center" wrapText="1"/>
    </xf>
    <xf numFmtId="0" fontId="44" fillId="2" borderId="0" xfId="2" applyFont="1" applyFill="1" applyAlignment="1">
      <alignment horizontal="center" vertical="center"/>
    </xf>
    <xf numFmtId="0" fontId="44" fillId="0" borderId="0" xfId="3" applyFont="1" applyAlignment="1">
      <alignment horizontal="center" vertical="center" wrapText="1"/>
    </xf>
    <xf numFmtId="0" fontId="44" fillId="0" borderId="0" xfId="3" applyFont="1" applyAlignment="1">
      <alignment horizontal="left" vertical="center" wrapText="1"/>
    </xf>
    <xf numFmtId="166" fontId="44" fillId="2" borderId="0" xfId="5" applyNumberFormat="1" applyFont="1" applyFill="1" applyBorder="1" applyAlignment="1">
      <alignment horizontal="right" vertical="center"/>
    </xf>
    <xf numFmtId="0" fontId="46" fillId="0" borderId="0" xfId="6" applyFont="1" applyAlignment="1" applyProtection="1">
      <alignment horizontal="left" vertical="center" wrapText="1"/>
      <protection locked="0"/>
    </xf>
    <xf numFmtId="164" fontId="46" fillId="0" borderId="0" xfId="4" applyNumberFormat="1" applyFont="1" applyBorder="1" applyAlignment="1">
      <alignment vertical="center"/>
    </xf>
    <xf numFmtId="166" fontId="44" fillId="0" borderId="0" xfId="4" applyNumberFormat="1" applyFont="1" applyBorder="1" applyAlignment="1">
      <alignment horizontal="center" vertical="center"/>
    </xf>
    <xf numFmtId="0" fontId="40" fillId="0" borderId="0" xfId="2" applyFont="1" applyAlignment="1">
      <alignment vertical="center" wrapText="1"/>
    </xf>
    <xf numFmtId="0" fontId="44" fillId="0" borderId="0" xfId="2" applyFont="1" applyAlignment="1">
      <alignment vertical="center" wrapText="1"/>
    </xf>
    <xf numFmtId="166" fontId="44" fillId="0" borderId="0" xfId="4" applyNumberFormat="1" applyFont="1" applyBorder="1" applyAlignment="1">
      <alignment horizontal="center" vertical="center" wrapText="1"/>
    </xf>
    <xf numFmtId="0" fontId="46" fillId="2" borderId="0" xfId="6" applyFont="1" applyFill="1" applyAlignment="1">
      <alignment horizontal="center" vertical="center"/>
    </xf>
    <xf numFmtId="166" fontId="40" fillId="0" borderId="0" xfId="4" applyNumberFormat="1" applyFont="1" applyBorder="1" applyAlignment="1">
      <alignment horizontal="center" vertical="center"/>
    </xf>
    <xf numFmtId="0" fontId="40" fillId="4" borderId="0" xfId="3" applyFont="1" applyFill="1" applyAlignment="1">
      <alignment vertical="center" wrapText="1"/>
    </xf>
    <xf numFmtId="0" fontId="42" fillId="4" borderId="0" xfId="3" applyFont="1" applyFill="1" applyAlignment="1">
      <alignment horizontal="left" vertical="center" wrapText="1"/>
    </xf>
    <xf numFmtId="166" fontId="40" fillId="4" borderId="0" xfId="5" applyNumberFormat="1" applyFont="1" applyFill="1" applyBorder="1" applyAlignment="1">
      <alignment horizontal="right" vertical="center"/>
    </xf>
    <xf numFmtId="0" fontId="43" fillId="2" borderId="0" xfId="2" applyFont="1" applyFill="1" applyAlignment="1">
      <alignment vertical="center"/>
    </xf>
    <xf numFmtId="166" fontId="44" fillId="0" borderId="0" xfId="4" applyNumberFormat="1" applyFont="1" applyBorder="1" applyAlignment="1">
      <alignment horizontal="right" vertical="center"/>
    </xf>
    <xf numFmtId="0" fontId="40" fillId="4" borderId="0" xfId="3" applyFont="1" applyFill="1" applyAlignment="1">
      <alignment horizontal="center" vertical="center"/>
    </xf>
    <xf numFmtId="0" fontId="44" fillId="0" borderId="0" xfId="2" applyFont="1" applyAlignment="1">
      <alignment vertical="center"/>
    </xf>
    <xf numFmtId="0" fontId="40" fillId="2" borderId="0" xfId="2" applyFont="1" applyFill="1" applyAlignment="1">
      <alignment horizontal="center" vertical="center"/>
    </xf>
    <xf numFmtId="0" fontId="40" fillId="2" borderId="0" xfId="2" applyFont="1" applyFill="1" applyAlignment="1">
      <alignment horizontal="left" vertical="center" wrapText="1"/>
    </xf>
    <xf numFmtId="0" fontId="10" fillId="4" borderId="0" xfId="3" applyFont="1" applyFill="1" applyAlignment="1">
      <alignment horizontal="center" vertical="center"/>
    </xf>
    <xf numFmtId="166" fontId="16" fillId="2" borderId="0" xfId="4" applyNumberFormat="1" applyFont="1" applyFill="1" applyBorder="1" applyAlignment="1">
      <alignment horizontal="right" vertical="center"/>
    </xf>
    <xf numFmtId="166" fontId="14" fillId="0" borderId="0" xfId="5" applyNumberFormat="1" applyFont="1" applyBorder="1" applyAlignment="1">
      <alignment horizontal="right"/>
    </xf>
    <xf numFmtId="166" fontId="14" fillId="0" borderId="0" xfId="3" applyNumberFormat="1" applyFont="1"/>
    <xf numFmtId="0" fontId="10" fillId="4" borderId="0" xfId="3" applyFont="1" applyFill="1" applyAlignment="1">
      <alignment vertical="center" wrapText="1"/>
    </xf>
    <xf numFmtId="0" fontId="24" fillId="4" borderId="1" xfId="2" applyFont="1" applyFill="1" applyBorder="1" applyAlignment="1">
      <alignment horizontal="center" vertical="center" wrapText="1"/>
    </xf>
    <xf numFmtId="0" fontId="24" fillId="4" borderId="1" xfId="3" applyFont="1" applyFill="1" applyBorder="1" applyAlignment="1">
      <alignment horizontal="center" vertical="center" wrapText="1"/>
    </xf>
    <xf numFmtId="0" fontId="24" fillId="0" borderId="1" xfId="3" applyFont="1" applyBorder="1" applyAlignment="1">
      <alignment horizontal="center"/>
    </xf>
    <xf numFmtId="0" fontId="24" fillId="0" borderId="1" xfId="3" applyFont="1" applyBorder="1"/>
    <xf numFmtId="0" fontId="24" fillId="0" borderId="1" xfId="3" applyFont="1" applyBorder="1" applyAlignment="1">
      <alignment horizontal="center" wrapText="1"/>
    </xf>
    <xf numFmtId="166" fontId="24" fillId="0" borderId="1" xfId="5" applyNumberFormat="1" applyFont="1" applyBorder="1" applyAlignment="1">
      <alignment horizontal="right"/>
    </xf>
    <xf numFmtId="166" fontId="24" fillId="2" borderId="1" xfId="5" applyNumberFormat="1" applyFont="1" applyFill="1" applyBorder="1" applyAlignment="1">
      <alignment horizontal="right"/>
    </xf>
    <xf numFmtId="0" fontId="24" fillId="0" borderId="1" xfId="3" applyFont="1" applyBorder="1" applyAlignment="1">
      <alignment horizontal="center" vertical="center" wrapText="1"/>
    </xf>
    <xf numFmtId="16" fontId="24" fillId="0" borderId="1" xfId="3" applyNumberFormat="1" applyFont="1" applyBorder="1" applyAlignment="1">
      <alignment horizontal="center" vertical="center" wrapText="1"/>
    </xf>
    <xf numFmtId="0" fontId="24" fillId="0" borderId="1" xfId="3" applyFont="1" applyBorder="1" applyAlignment="1">
      <alignment horizontal="centerContinuous" vertical="center"/>
    </xf>
    <xf numFmtId="0" fontId="40" fillId="4" borderId="0" xfId="2" applyFont="1" applyFill="1" applyAlignment="1">
      <alignment horizontal="center" vertical="center" wrapText="1"/>
    </xf>
    <xf numFmtId="165" fontId="43" fillId="2" borderId="0" xfId="2" applyNumberFormat="1" applyFont="1" applyFill="1" applyAlignment="1">
      <alignment horizontal="center" vertical="center"/>
    </xf>
    <xf numFmtId="0" fontId="42" fillId="0" borderId="0" xfId="2" applyFont="1" applyAlignment="1">
      <alignment horizontal="center" vertical="center" wrapText="1"/>
    </xf>
    <xf numFmtId="0" fontId="10" fillId="2" borderId="0" xfId="2" applyFont="1" applyFill="1" applyAlignment="1">
      <alignment horizontal="center" vertical="center"/>
    </xf>
    <xf numFmtId="0" fontId="12" fillId="2" borderId="0" xfId="3" applyFont="1" applyFill="1" applyAlignment="1">
      <alignment horizontal="center" vertical="center" wrapText="1"/>
    </xf>
    <xf numFmtId="166" fontId="10" fillId="2" borderId="0" xfId="4" applyNumberFormat="1" applyFont="1" applyFill="1" applyBorder="1" applyAlignment="1">
      <alignment horizontal="center" vertical="center"/>
    </xf>
    <xf numFmtId="0" fontId="14" fillId="4" borderId="0" xfId="3" applyFont="1" applyFill="1"/>
    <xf numFmtId="0" fontId="14" fillId="4" borderId="0" xfId="3" applyFont="1" applyFill="1" applyAlignment="1">
      <alignment horizontal="center"/>
    </xf>
    <xf numFmtId="0" fontId="1" fillId="4" borderId="0" xfId="3" applyFont="1" applyFill="1" applyAlignment="1">
      <alignment horizontal="center" vertical="center" wrapText="1"/>
    </xf>
    <xf numFmtId="0" fontId="1" fillId="4" borderId="0" xfId="2" applyFont="1" applyFill="1" applyAlignment="1">
      <alignment vertical="center" wrapText="1"/>
    </xf>
    <xf numFmtId="0" fontId="47" fillId="2" borderId="0" xfId="2" applyFont="1" applyFill="1" applyAlignment="1">
      <alignment horizontal="center" vertical="center"/>
    </xf>
    <xf numFmtId="0" fontId="48" fillId="2" borderId="0" xfId="3" applyFont="1" applyFill="1" applyAlignment="1">
      <alignment horizontal="center" vertical="center" wrapText="1"/>
    </xf>
    <xf numFmtId="166" fontId="47" fillId="2" borderId="0" xfId="4" applyNumberFormat="1" applyFont="1" applyFill="1" applyBorder="1" applyAlignment="1">
      <alignment horizontal="center" vertical="center"/>
    </xf>
    <xf numFmtId="0" fontId="47" fillId="0" borderId="0" xfId="2" applyFont="1" applyAlignment="1">
      <alignment horizontal="center" vertical="center"/>
    </xf>
    <xf numFmtId="168" fontId="49" fillId="0" borderId="0" xfId="6" applyNumberFormat="1" applyFont="1" applyAlignment="1" applyProtection="1">
      <alignment horizontal="center" vertical="center"/>
      <protection locked="0"/>
    </xf>
    <xf numFmtId="166" fontId="47" fillId="0" borderId="0" xfId="4" applyNumberFormat="1" applyFont="1" applyBorder="1" applyAlignment="1">
      <alignment horizontal="center" vertical="center"/>
    </xf>
    <xf numFmtId="0" fontId="50" fillId="0" borderId="0" xfId="3" applyFont="1" applyAlignment="1">
      <alignment horizontal="center" vertical="center"/>
    </xf>
    <xf numFmtId="0" fontId="50" fillId="0" borderId="0" xfId="3" applyFont="1" applyAlignment="1">
      <alignment horizontal="left" vertical="center" wrapText="1"/>
    </xf>
    <xf numFmtId="0" fontId="50" fillId="0" borderId="0" xfId="3" applyFont="1" applyAlignment="1">
      <alignment horizontal="center" vertical="center" wrapText="1"/>
    </xf>
    <xf numFmtId="166" fontId="50" fillId="0" borderId="0" xfId="5" applyNumberFormat="1" applyFont="1" applyBorder="1" applyAlignment="1">
      <alignment horizontal="center" vertical="center"/>
    </xf>
    <xf numFmtId="0" fontId="50" fillId="0" borderId="0" xfId="3" applyFont="1" applyAlignment="1">
      <alignment horizontal="center"/>
    </xf>
    <xf numFmtId="0" fontId="50" fillId="0" borderId="0" xfId="2" applyFont="1" applyAlignment="1">
      <alignment horizontal="center" vertical="center"/>
    </xf>
    <xf numFmtId="0" fontId="50" fillId="0" borderId="0" xfId="2" applyFont="1" applyAlignment="1">
      <alignment horizontal="left" vertical="center" wrapText="1"/>
    </xf>
    <xf numFmtId="0" fontId="50" fillId="0" borderId="0" xfId="2" applyFont="1" applyAlignment="1">
      <alignment horizontal="center" vertical="center" wrapText="1"/>
    </xf>
    <xf numFmtId="166" fontId="50" fillId="0" borderId="0" xfId="4" applyNumberFormat="1" applyFont="1" applyBorder="1" applyAlignment="1">
      <alignment horizontal="center" vertical="center"/>
    </xf>
    <xf numFmtId="0" fontId="50" fillId="4" borderId="0" xfId="3" applyFont="1" applyFill="1"/>
    <xf numFmtId="166" fontId="47" fillId="4" borderId="0" xfId="5" applyNumberFormat="1" applyFont="1" applyFill="1" applyBorder="1" applyAlignment="1">
      <alignment horizontal="right" vertical="center"/>
    </xf>
    <xf numFmtId="0" fontId="50" fillId="4" borderId="0" xfId="3" applyFont="1" applyFill="1" applyAlignment="1">
      <alignment horizontal="center"/>
    </xf>
    <xf numFmtId="0" fontId="51" fillId="2" borderId="0" xfId="2" applyFont="1" applyFill="1" applyAlignment="1">
      <alignment horizontal="center" vertical="center"/>
    </xf>
    <xf numFmtId="0" fontId="52" fillId="2" borderId="0" xfId="3" applyFont="1" applyFill="1" applyAlignment="1">
      <alignment horizontal="center" vertical="center" wrapText="1"/>
    </xf>
    <xf numFmtId="166" fontId="51" fillId="2" borderId="0" xfId="4" applyNumberFormat="1" applyFont="1" applyFill="1" applyBorder="1" applyAlignment="1">
      <alignment horizontal="center" vertical="center"/>
    </xf>
    <xf numFmtId="0" fontId="51" fillId="0" borderId="0" xfId="2" applyFont="1" applyAlignment="1">
      <alignment horizontal="center" vertical="center"/>
    </xf>
    <xf numFmtId="0" fontId="54" fillId="0" borderId="0" xfId="2" applyFont="1" applyAlignment="1">
      <alignment horizontal="left" vertical="center" wrapText="1"/>
    </xf>
    <xf numFmtId="166" fontId="51" fillId="0" borderId="0" xfId="4" applyNumberFormat="1" applyFont="1" applyBorder="1" applyAlignment="1">
      <alignment horizontal="center" vertical="center"/>
    </xf>
    <xf numFmtId="0" fontId="55" fillId="0" borderId="0" xfId="3" applyFont="1" applyAlignment="1">
      <alignment horizontal="center" vertical="center"/>
    </xf>
    <xf numFmtId="0" fontId="56" fillId="2" borderId="0" xfId="6" applyFont="1" applyFill="1" applyAlignment="1">
      <alignment horizontal="center" vertical="center"/>
    </xf>
    <xf numFmtId="0" fontId="56" fillId="2" borderId="0" xfId="6" applyFont="1" applyFill="1" applyAlignment="1" applyProtection="1">
      <alignment horizontal="left" vertical="center" wrapText="1"/>
      <protection locked="0"/>
    </xf>
    <xf numFmtId="0" fontId="55" fillId="0" borderId="0" xfId="3" applyFont="1" applyAlignment="1">
      <alignment horizontal="center" vertical="center" wrapText="1"/>
    </xf>
    <xf numFmtId="0" fontId="56" fillId="0" borderId="0" xfId="6" applyFont="1" applyAlignment="1">
      <alignment horizontal="center" vertical="center" wrapText="1"/>
    </xf>
    <xf numFmtId="164" fontId="56" fillId="0" borderId="0" xfId="4" applyNumberFormat="1" applyFont="1" applyBorder="1" applyAlignment="1">
      <alignment vertical="center"/>
    </xf>
    <xf numFmtId="168" fontId="56" fillId="2" borderId="0" xfId="6" quotePrefix="1" applyNumberFormat="1" applyFont="1" applyFill="1" applyAlignment="1" applyProtection="1">
      <alignment vertical="top"/>
      <protection locked="0"/>
    </xf>
    <xf numFmtId="0" fontId="56" fillId="0" borderId="0" xfId="6" applyFont="1" applyAlignment="1" applyProtection="1">
      <alignment horizontal="left" vertical="center" wrapText="1"/>
      <protection locked="0"/>
    </xf>
    <xf numFmtId="0" fontId="56" fillId="0" borderId="0" xfId="6" applyFont="1" applyAlignment="1">
      <alignment horizontal="center" vertical="center"/>
    </xf>
    <xf numFmtId="168" fontId="53" fillId="0" borderId="0" xfId="6" applyNumberFormat="1" applyFont="1" applyAlignment="1" applyProtection="1">
      <alignment horizontal="center" vertical="center"/>
      <protection locked="0"/>
    </xf>
    <xf numFmtId="168" fontId="53" fillId="0" borderId="0" xfId="6" applyNumberFormat="1" applyFont="1" applyAlignment="1" applyProtection="1">
      <alignment horizontal="left" vertical="center"/>
      <protection locked="0"/>
    </xf>
    <xf numFmtId="0" fontId="53" fillId="0" borderId="0" xfId="6" applyFont="1" applyAlignment="1">
      <alignment horizontal="center" vertical="center" wrapText="1"/>
    </xf>
    <xf numFmtId="168" fontId="53" fillId="0" borderId="0" xfId="6" quotePrefix="1" applyNumberFormat="1" applyFont="1" applyAlignment="1" applyProtection="1">
      <alignment horizontal="center" vertical="top"/>
      <protection locked="0"/>
    </xf>
    <xf numFmtId="168" fontId="53" fillId="0" borderId="0" xfId="6" applyNumberFormat="1" applyFont="1" applyAlignment="1" applyProtection="1">
      <alignment horizontal="left" vertical="top"/>
      <protection locked="0"/>
    </xf>
    <xf numFmtId="168" fontId="53" fillId="0" borderId="0" xfId="6" applyNumberFormat="1" applyFont="1" applyAlignment="1" applyProtection="1">
      <alignment horizontal="center" vertical="top"/>
      <protection locked="0"/>
    </xf>
    <xf numFmtId="0" fontId="56" fillId="2" borderId="0" xfId="6" applyFont="1" applyFill="1" applyAlignment="1">
      <alignment horizontal="center" vertical="center" wrapText="1"/>
    </xf>
    <xf numFmtId="0" fontId="55" fillId="4" borderId="0" xfId="3" applyFont="1" applyFill="1"/>
    <xf numFmtId="166" fontId="51" fillId="4" borderId="0" xfId="5" applyNumberFormat="1" applyFont="1" applyFill="1" applyBorder="1" applyAlignment="1">
      <alignment horizontal="right" vertical="center"/>
    </xf>
    <xf numFmtId="0" fontId="55" fillId="4" borderId="0" xfId="3" applyFont="1" applyFill="1" applyAlignment="1">
      <alignment horizontal="center"/>
    </xf>
    <xf numFmtId="0" fontId="7" fillId="2" borderId="0" xfId="2" applyFont="1" applyFill="1" applyAlignment="1">
      <alignment horizontal="center" vertical="center"/>
    </xf>
    <xf numFmtId="0" fontId="22" fillId="2" borderId="0" xfId="3" applyFont="1" applyFill="1" applyAlignment="1">
      <alignment horizontal="center" vertical="center" wrapText="1"/>
    </xf>
    <xf numFmtId="166" fontId="7" fillId="2" borderId="0" xfId="4" applyNumberFormat="1" applyFont="1" applyFill="1" applyBorder="1" applyAlignment="1">
      <alignment horizontal="center" vertical="center"/>
    </xf>
    <xf numFmtId="0" fontId="37" fillId="0" borderId="0" xfId="2" applyFont="1" applyAlignment="1">
      <alignment horizontal="left" vertical="center" wrapText="1"/>
    </xf>
    <xf numFmtId="166" fontId="7" fillId="0" borderId="0" xfId="4" applyNumberFormat="1" applyFont="1" applyBorder="1" applyAlignment="1">
      <alignment horizontal="center" vertical="center"/>
    </xf>
    <xf numFmtId="0" fontId="6" fillId="0" borderId="0" xfId="3" applyFont="1" applyAlignment="1">
      <alignment horizontal="center" vertical="center"/>
    </xf>
    <xf numFmtId="0" fontId="6" fillId="0" borderId="0" xfId="2" applyFont="1" applyAlignment="1">
      <alignment horizontal="left" vertical="center" wrapText="1"/>
    </xf>
    <xf numFmtId="0" fontId="6" fillId="0" borderId="0" xfId="3" applyFont="1" applyAlignment="1">
      <alignment horizontal="center" vertical="center" wrapText="1"/>
    </xf>
    <xf numFmtId="166" fontId="6" fillId="0" borderId="0" xfId="4" applyNumberFormat="1" applyFont="1" applyBorder="1" applyAlignment="1">
      <alignment horizontal="center" vertical="center"/>
    </xf>
    <xf numFmtId="0" fontId="7" fillId="0" borderId="0" xfId="2" applyFont="1" applyAlignment="1">
      <alignment horizontal="center"/>
    </xf>
    <xf numFmtId="0" fontId="6" fillId="0" borderId="0" xfId="2" applyFont="1" applyAlignment="1">
      <alignment horizontal="center" vertical="center" wrapText="1"/>
    </xf>
    <xf numFmtId="168" fontId="35" fillId="0" borderId="0" xfId="6" applyNumberFormat="1" applyFont="1" applyAlignment="1" applyProtection="1">
      <alignment horizontal="center" vertical="center"/>
      <protection locked="0"/>
    </xf>
    <xf numFmtId="168" fontId="35" fillId="0" borderId="0" xfId="6" applyNumberFormat="1" applyFont="1" applyAlignment="1" applyProtection="1">
      <alignment horizontal="left" vertical="center"/>
      <protection locked="0"/>
    </xf>
    <xf numFmtId="164" fontId="36" fillId="0" borderId="0" xfId="4" applyNumberFormat="1" applyFont="1" applyBorder="1" applyAlignment="1">
      <alignment vertical="center"/>
    </xf>
    <xf numFmtId="0" fontId="35" fillId="0" borderId="0" xfId="6" applyFont="1" applyAlignment="1">
      <alignment horizontal="center" vertical="center" wrapText="1"/>
    </xf>
    <xf numFmtId="168" fontId="36" fillId="2" borderId="0" xfId="6" quotePrefix="1" applyNumberFormat="1" applyFont="1" applyFill="1" applyAlignment="1" applyProtection="1">
      <alignment vertical="top"/>
      <protection locked="0"/>
    </xf>
    <xf numFmtId="168" fontId="35" fillId="0" borderId="0" xfId="6" quotePrefix="1" applyNumberFormat="1" applyFont="1" applyAlignment="1" applyProtection="1">
      <alignment horizontal="center" vertical="top"/>
      <protection locked="0"/>
    </xf>
    <xf numFmtId="168" fontId="35" fillId="0" borderId="0" xfId="6" applyNumberFormat="1" applyFont="1" applyAlignment="1" applyProtection="1">
      <alignment horizontal="left" vertical="top"/>
      <protection locked="0"/>
    </xf>
    <xf numFmtId="168" fontId="35" fillId="0" borderId="0" xfId="6" applyNumberFormat="1" applyFont="1" applyAlignment="1" applyProtection="1">
      <alignment horizontal="center" vertical="top"/>
      <protection locked="0"/>
    </xf>
    <xf numFmtId="0" fontId="36" fillId="2" borderId="0" xfId="6" applyFont="1" applyFill="1" applyAlignment="1">
      <alignment horizontal="center" vertical="center"/>
    </xf>
    <xf numFmtId="0" fontId="36" fillId="0" borderId="0" xfId="6" applyFont="1" applyAlignment="1" applyProtection="1">
      <alignment horizontal="left" vertical="center" wrapText="1"/>
      <protection locked="0"/>
    </xf>
    <xf numFmtId="0" fontId="36" fillId="0" borderId="0" xfId="6" applyFont="1" applyAlignment="1">
      <alignment horizontal="center" vertical="center"/>
    </xf>
    <xf numFmtId="0" fontId="36" fillId="2" borderId="0" xfId="6" applyFont="1" applyFill="1" applyAlignment="1">
      <alignment horizontal="center" vertical="center" wrapText="1"/>
    </xf>
    <xf numFmtId="0" fontId="6" fillId="4" borderId="0" xfId="3" applyFont="1" applyFill="1"/>
    <xf numFmtId="166" fontId="7" fillId="4" borderId="0" xfId="5" applyNumberFormat="1" applyFont="1" applyFill="1" applyBorder="1" applyAlignment="1">
      <alignment horizontal="right" vertical="center"/>
    </xf>
    <xf numFmtId="0" fontId="6" fillId="4" borderId="0" xfId="3" applyFont="1" applyFill="1" applyAlignment="1">
      <alignment horizontal="center"/>
    </xf>
    <xf numFmtId="166" fontId="14" fillId="0" borderId="0" xfId="2" applyNumberFormat="1" applyFont="1"/>
    <xf numFmtId="168" fontId="15" fillId="2" borderId="0" xfId="6" quotePrefix="1" applyNumberFormat="1" applyFont="1" applyFill="1" applyAlignment="1" applyProtection="1">
      <alignment vertical="top"/>
      <protection locked="0"/>
    </xf>
    <xf numFmtId="168" fontId="16" fillId="0" borderId="0" xfId="6" quotePrefix="1" applyNumberFormat="1" applyFont="1" applyAlignment="1" applyProtection="1">
      <alignment horizontal="center" vertical="top"/>
      <protection locked="0"/>
    </xf>
    <xf numFmtId="168" fontId="16" fillId="0" borderId="0" xfId="6" applyNumberFormat="1" applyFont="1" applyAlignment="1" applyProtection="1">
      <alignment horizontal="left" vertical="top"/>
      <protection locked="0"/>
    </xf>
    <xf numFmtId="168" fontId="16" fillId="0" borderId="0" xfId="6" applyNumberFormat="1" applyFont="1" applyAlignment="1" applyProtection="1">
      <alignment horizontal="center" vertical="top"/>
      <protection locked="0"/>
    </xf>
    <xf numFmtId="164" fontId="14" fillId="4" borderId="0" xfId="1" applyNumberFormat="1" applyFont="1" applyFill="1" applyBorder="1" applyAlignment="1">
      <alignment horizontal="center"/>
    </xf>
    <xf numFmtId="0" fontId="23" fillId="0" borderId="0" xfId="2" applyFont="1" applyAlignment="1">
      <alignment horizontal="center" vertical="center" wrapText="1"/>
    </xf>
    <xf numFmtId="0" fontId="22" fillId="5" borderId="5" xfId="2" applyFont="1" applyFill="1" applyBorder="1" applyAlignment="1">
      <alignment horizontal="center" vertical="center" wrapText="1"/>
    </xf>
    <xf numFmtId="0" fontId="22" fillId="5" borderId="8"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7" fillId="5" borderId="19" xfId="2" applyFont="1" applyFill="1" applyBorder="1" applyAlignment="1">
      <alignment horizontal="center" vertical="center" wrapText="1"/>
    </xf>
    <xf numFmtId="166" fontId="7" fillId="5" borderId="12" xfId="4" applyNumberFormat="1" applyFont="1" applyFill="1" applyBorder="1" applyAlignment="1">
      <alignment horizontal="center" vertical="center" wrapText="1"/>
    </xf>
    <xf numFmtId="166" fontId="7" fillId="5" borderId="19" xfId="4" applyNumberFormat="1" applyFont="1" applyFill="1" applyBorder="1" applyAlignment="1">
      <alignment horizontal="center" vertical="center" wrapText="1"/>
    </xf>
    <xf numFmtId="0" fontId="35" fillId="0" borderId="0" xfId="7" applyFont="1" applyAlignment="1">
      <alignment horizontal="center"/>
    </xf>
    <xf numFmtId="0" fontId="1" fillId="3" borderId="0" xfId="0" applyFont="1" applyFill="1" applyAlignment="1">
      <alignment horizontal="center"/>
    </xf>
    <xf numFmtId="0" fontId="1" fillId="18" borderId="0" xfId="0" applyFont="1" applyFill="1" applyAlignment="1">
      <alignment horizontal="left"/>
    </xf>
    <xf numFmtId="0" fontId="1" fillId="19" borderId="0" xfId="0" applyFont="1" applyFill="1" applyAlignment="1">
      <alignment horizontal="left"/>
    </xf>
    <xf numFmtId="0" fontId="1" fillId="16" borderId="0" xfId="0" applyFont="1" applyFill="1" applyAlignment="1">
      <alignment horizontal="left"/>
    </xf>
    <xf numFmtId="0" fontId="1" fillId="3" borderId="0" xfId="0" applyFont="1" applyFill="1" applyAlignment="1">
      <alignment horizontal="left"/>
    </xf>
    <xf numFmtId="0" fontId="1" fillId="16" borderId="0" xfId="0" applyFont="1" applyFill="1" applyAlignment="1">
      <alignment horizontal="center"/>
    </xf>
    <xf numFmtId="0" fontId="1" fillId="17" borderId="0" xfId="0" applyFont="1" applyFill="1" applyAlignment="1">
      <alignment horizontal="center"/>
    </xf>
    <xf numFmtId="0" fontId="1" fillId="6" borderId="0" xfId="0" applyFont="1" applyFill="1" applyAlignment="1">
      <alignment horizontal="center"/>
    </xf>
    <xf numFmtId="0" fontId="24" fillId="4" borderId="1" xfId="3" applyFont="1" applyFill="1" applyBorder="1" applyAlignment="1">
      <alignment horizontal="center" vertical="center" wrapText="1"/>
    </xf>
    <xf numFmtId="0" fontId="24" fillId="4" borderId="21" xfId="3" applyFont="1" applyFill="1" applyBorder="1" applyAlignment="1">
      <alignment horizontal="center" vertical="center" wrapText="1"/>
    </xf>
    <xf numFmtId="0" fontId="24" fillId="4" borderId="13" xfId="3" applyFont="1" applyFill="1" applyBorder="1" applyAlignment="1">
      <alignment horizontal="center" vertical="center" wrapText="1"/>
    </xf>
    <xf numFmtId="0" fontId="24" fillId="4" borderId="1" xfId="2" applyFont="1" applyFill="1" applyBorder="1" applyAlignment="1">
      <alignment horizontal="center" vertical="center" wrapText="1"/>
    </xf>
    <xf numFmtId="166" fontId="24" fillId="4" borderId="1" xfId="4" applyNumberFormat="1" applyFont="1" applyFill="1" applyBorder="1" applyAlignment="1">
      <alignment horizontal="center" vertical="center" wrapText="1"/>
    </xf>
    <xf numFmtId="166" fontId="10" fillId="4" borderId="0" xfId="4" applyNumberFormat="1" applyFont="1" applyFill="1" applyBorder="1" applyAlignment="1">
      <alignment horizontal="center" vertical="center" wrapText="1"/>
    </xf>
    <xf numFmtId="0" fontId="10" fillId="4" borderId="0" xfId="2" applyFont="1" applyFill="1" applyAlignment="1">
      <alignment horizontal="center" vertical="center" wrapText="1"/>
    </xf>
    <xf numFmtId="0" fontId="10" fillId="5" borderId="0" xfId="3" applyFont="1" applyFill="1" applyAlignment="1">
      <alignment horizontal="center" vertical="center" wrapText="1"/>
    </xf>
    <xf numFmtId="0" fontId="10" fillId="4" borderId="0" xfId="3" applyFont="1" applyFill="1" applyAlignment="1">
      <alignment horizontal="center" vertical="center" wrapText="1"/>
    </xf>
    <xf numFmtId="0" fontId="10" fillId="0" borderId="0" xfId="2" applyFont="1" applyAlignment="1">
      <alignment horizontal="left" vertical="center" wrapText="1"/>
    </xf>
    <xf numFmtId="0" fontId="13" fillId="0" borderId="0" xfId="2" applyFont="1" applyAlignment="1">
      <alignment horizontal="left" vertical="center" wrapText="1"/>
    </xf>
    <xf numFmtId="0" fontId="13" fillId="0" borderId="0" xfId="3" applyFont="1" applyAlignment="1">
      <alignment horizontal="left" vertical="center" wrapText="1"/>
    </xf>
    <xf numFmtId="0" fontId="7" fillId="4" borderId="0" xfId="2" applyFont="1" applyFill="1" applyAlignment="1">
      <alignment horizontal="center" vertical="center" wrapText="1"/>
    </xf>
    <xf numFmtId="0" fontId="7" fillId="4" borderId="0" xfId="3" applyFont="1" applyFill="1" applyAlignment="1">
      <alignment horizontal="center" vertical="center" wrapText="1"/>
    </xf>
    <xf numFmtId="0" fontId="10" fillId="0" borderId="0" xfId="2" applyFont="1" applyAlignment="1">
      <alignment horizontal="center" vertical="top" wrapText="1"/>
    </xf>
    <xf numFmtId="0" fontId="10" fillId="0" borderId="0" xfId="2" applyFont="1" applyAlignment="1">
      <alignment horizontal="center" vertical="center" wrapText="1"/>
    </xf>
    <xf numFmtId="0" fontId="10" fillId="4" borderId="0" xfId="3" applyFont="1" applyFill="1" applyAlignment="1">
      <alignment horizontal="left" vertical="center" wrapText="1"/>
    </xf>
    <xf numFmtId="0" fontId="10" fillId="0" borderId="0" xfId="3" applyFont="1" applyAlignment="1">
      <alignment horizontal="left" vertical="center" wrapText="1"/>
    </xf>
    <xf numFmtId="0" fontId="40" fillId="4" borderId="0" xfId="2" applyFont="1" applyFill="1" applyAlignment="1">
      <alignment horizontal="center" vertical="center" wrapText="1"/>
    </xf>
    <xf numFmtId="0" fontId="40" fillId="0" borderId="0" xfId="3" applyFont="1" applyAlignment="1">
      <alignment horizontal="left" vertical="center" wrapText="1"/>
    </xf>
    <xf numFmtId="0" fontId="40" fillId="0" borderId="0" xfId="2" applyFont="1" applyAlignment="1">
      <alignment horizontal="left" vertical="center" wrapText="1"/>
    </xf>
    <xf numFmtId="0" fontId="40" fillId="4" borderId="0" xfId="3" applyFont="1" applyFill="1" applyAlignment="1">
      <alignment horizontal="center" vertical="center" wrapText="1"/>
    </xf>
    <xf numFmtId="0" fontId="47" fillId="2" borderId="0" xfId="2" applyFont="1" applyFill="1" applyAlignment="1">
      <alignment horizontal="left" vertical="top" wrapText="1"/>
    </xf>
    <xf numFmtId="0" fontId="1" fillId="4" borderId="0" xfId="2" applyFont="1" applyFill="1" applyAlignment="1">
      <alignment horizontal="center" vertical="center" wrapText="1"/>
    </xf>
    <xf numFmtId="0" fontId="1" fillId="4" borderId="0" xfId="3" applyFont="1" applyFill="1" applyAlignment="1">
      <alignment horizontal="center" vertical="center" wrapText="1"/>
    </xf>
    <xf numFmtId="0" fontId="47" fillId="0" borderId="0" xfId="2" applyFont="1" applyAlignment="1">
      <alignment horizontal="left" vertical="center" wrapText="1"/>
    </xf>
    <xf numFmtId="0" fontId="50" fillId="4" borderId="0" xfId="3" applyFont="1" applyFill="1" applyAlignment="1">
      <alignment horizontal="center" vertical="center" wrapText="1"/>
    </xf>
    <xf numFmtId="0" fontId="47" fillId="2" borderId="0" xfId="2" applyFont="1" applyFill="1" applyAlignment="1">
      <alignment horizontal="left" vertical="center" wrapText="1"/>
    </xf>
    <xf numFmtId="0" fontId="55" fillId="4" borderId="0" xfId="3" applyFont="1" applyFill="1" applyAlignment="1">
      <alignment horizontal="center" vertical="center" wrapText="1"/>
    </xf>
    <xf numFmtId="0" fontId="51" fillId="0" borderId="0" xfId="2" applyFont="1" applyAlignment="1">
      <alignment horizontal="left" vertical="center" wrapText="1"/>
    </xf>
    <xf numFmtId="0" fontId="51" fillId="2" borderId="0" xfId="2" applyFont="1" applyFill="1" applyAlignment="1">
      <alignment horizontal="left" vertical="top" wrapText="1"/>
    </xf>
    <xf numFmtId="0" fontId="51" fillId="2" borderId="0" xfId="2" applyFont="1" applyFill="1" applyAlignment="1">
      <alignment horizontal="left" vertical="center" wrapText="1"/>
    </xf>
    <xf numFmtId="0" fontId="34" fillId="0" borderId="0" xfId="7" applyFont="1" applyAlignment="1">
      <alignment horizontal="center"/>
    </xf>
    <xf numFmtId="0" fontId="6" fillId="0" borderId="0" xfId="2" applyFont="1" applyAlignment="1">
      <alignment horizontal="left" wrapText="1"/>
    </xf>
    <xf numFmtId="0" fontId="36" fillId="0" borderId="0" xfId="7" applyFont="1" applyAlignment="1">
      <alignment horizontal="left" vertical="top" wrapText="1"/>
    </xf>
    <xf numFmtId="0" fontId="7" fillId="13" borderId="16" xfId="2" applyFont="1" applyFill="1" applyBorder="1" applyAlignment="1">
      <alignment horizontal="left" vertical="center" wrapText="1"/>
    </xf>
    <xf numFmtId="0" fontId="7" fillId="13" borderId="2" xfId="2" applyFont="1" applyFill="1" applyBorder="1" applyAlignment="1">
      <alignment horizontal="left" vertical="center" wrapText="1"/>
    </xf>
    <xf numFmtId="0" fontId="7" fillId="3" borderId="20" xfId="2" applyFont="1" applyFill="1" applyBorder="1" applyAlignment="1">
      <alignment horizontal="left" vertical="center" wrapText="1"/>
    </xf>
    <xf numFmtId="0" fontId="7" fillId="3" borderId="18" xfId="2" applyFont="1" applyFill="1" applyBorder="1" applyAlignment="1">
      <alignment horizontal="left" vertical="center" wrapText="1"/>
    </xf>
    <xf numFmtId="0" fontId="6" fillId="0" borderId="0" xfId="2" applyFont="1" applyAlignment="1">
      <alignment horizontal="left" vertical="top" wrapText="1"/>
    </xf>
    <xf numFmtId="0" fontId="7" fillId="3" borderId="16" xfId="2" applyFont="1" applyFill="1" applyBorder="1" applyAlignment="1">
      <alignment horizontal="center" vertical="center"/>
    </xf>
    <xf numFmtId="0" fontId="7" fillId="3" borderId="2" xfId="2" applyFont="1" applyFill="1" applyBorder="1" applyAlignment="1">
      <alignment horizontal="center" vertical="center"/>
    </xf>
    <xf numFmtId="0" fontId="6" fillId="4" borderId="0" xfId="3" applyFont="1" applyFill="1" applyAlignment="1">
      <alignment horizontal="center" vertical="center" wrapText="1"/>
    </xf>
    <xf numFmtId="0" fontId="7" fillId="0" borderId="0" xfId="2" applyFont="1" applyAlignment="1">
      <alignment horizontal="left" vertical="center" wrapText="1"/>
    </xf>
    <xf numFmtId="0" fontId="7" fillId="2" borderId="0" xfId="2" applyFont="1" applyFill="1" applyAlignment="1">
      <alignment horizontal="left" vertical="top" wrapText="1"/>
    </xf>
    <xf numFmtId="0" fontId="7" fillId="2" borderId="0" xfId="2" applyFont="1" applyFill="1" applyAlignment="1">
      <alignment horizontal="left" vertical="center" wrapText="1"/>
    </xf>
    <xf numFmtId="0" fontId="10" fillId="2" borderId="0" xfId="2" applyFont="1" applyFill="1" applyAlignment="1">
      <alignment horizontal="left" vertical="top" wrapText="1"/>
    </xf>
    <xf numFmtId="0" fontId="10" fillId="2" borderId="0" xfId="2" applyFont="1" applyFill="1" applyAlignment="1">
      <alignment horizontal="left" vertical="center" wrapText="1"/>
    </xf>
    <xf numFmtId="0" fontId="14" fillId="4" borderId="0" xfId="3" applyFont="1" applyFill="1" applyAlignment="1">
      <alignment horizontal="center" vertical="center" wrapText="1"/>
    </xf>
    <xf numFmtId="0" fontId="8" fillId="0" borderId="0" xfId="2" applyFont="1" applyAlignment="1">
      <alignment horizontal="center" vertical="center"/>
    </xf>
    <xf numFmtId="0" fontId="7" fillId="4" borderId="1" xfId="2" applyFont="1" applyFill="1" applyBorder="1" applyAlignment="1">
      <alignment horizontal="center" vertical="center" wrapText="1"/>
    </xf>
    <xf numFmtId="0" fontId="7" fillId="4" borderId="1" xfId="3" applyFont="1" applyFill="1" applyBorder="1" applyAlignment="1">
      <alignment horizontal="center" vertical="center" wrapText="1"/>
    </xf>
    <xf numFmtId="0" fontId="24" fillId="0" borderId="4" xfId="2" applyFont="1" applyBorder="1" applyAlignment="1">
      <alignment horizontal="left" vertical="center" wrapText="1"/>
    </xf>
    <xf numFmtId="0" fontId="24" fillId="0" borderId="11" xfId="2" applyFont="1" applyBorder="1" applyAlignment="1">
      <alignment horizontal="left" vertical="center" wrapText="1"/>
    </xf>
    <xf numFmtId="0" fontId="24" fillId="0" borderId="13" xfId="2" applyFont="1" applyBorder="1" applyAlignment="1">
      <alignment horizontal="left" vertical="center" wrapText="1"/>
    </xf>
    <xf numFmtId="0" fontId="24" fillId="0" borderId="4" xfId="3" applyFont="1" applyBorder="1" applyAlignment="1">
      <alignment horizontal="left" vertical="center" wrapText="1"/>
    </xf>
    <xf numFmtId="0" fontId="24" fillId="0" borderId="11" xfId="3" applyFont="1" applyBorder="1" applyAlignment="1">
      <alignment horizontal="left" vertical="center" wrapText="1"/>
    </xf>
    <xf numFmtId="0" fontId="24" fillId="0" borderId="1" xfId="2" applyFont="1" applyBorder="1" applyAlignment="1">
      <alignment horizontal="left" vertical="center" wrapText="1"/>
    </xf>
    <xf numFmtId="0" fontId="10" fillId="0" borderId="1" xfId="2" applyFont="1" applyBorder="1" applyAlignment="1">
      <alignment horizontal="left" vertical="center" wrapText="1"/>
    </xf>
    <xf numFmtId="0" fontId="24" fillId="5" borderId="8" xfId="3" applyFont="1" applyFill="1" applyBorder="1" applyAlignment="1">
      <alignment horizontal="center" vertical="center" wrapText="1"/>
    </xf>
    <xf numFmtId="0" fontId="24" fillId="5" borderId="9" xfId="3" applyFont="1" applyFill="1" applyBorder="1" applyAlignment="1">
      <alignment horizontal="center" vertical="center" wrapText="1"/>
    </xf>
  </cellXfs>
  <cellStyles count="11">
    <cellStyle name="Comma" xfId="1" builtinId="3"/>
    <cellStyle name="Comma [0] 4" xfId="10" xr:uid="{3D01316A-EC65-4E34-AE68-F87D930B00FD}"/>
    <cellStyle name="Comma 2" xfId="9" xr:uid="{BAF0F6A1-EBF4-49D1-9DB4-F93EE0137598}"/>
    <cellStyle name="Comma 2 2" xfId="5" xr:uid="{9EB82F25-51B3-40B1-8328-8728C139E04E}"/>
    <cellStyle name="Comma 6" xfId="4" xr:uid="{D258F16B-D202-4DCD-9B0C-B41A15C0DDDC}"/>
    <cellStyle name="Normal" xfId="0" builtinId="0"/>
    <cellStyle name="Normal 12" xfId="2" xr:uid="{D57E4A62-A38F-4959-A3D1-79E6019C0B91}"/>
    <cellStyle name="Normal 2 2" xfId="6" xr:uid="{3872B2AE-CEF8-4340-95DA-2A52626C67B3}"/>
    <cellStyle name="Normal 3" xfId="8" xr:uid="{3CDF2333-4C7B-4412-AC11-CD596AEF2183}"/>
    <cellStyle name="Normal 3 2" xfId="3" xr:uid="{1EF005D1-4F82-4808-AE6E-BF6844EBB889}"/>
    <cellStyle name="Normal 5" xfId="7" xr:uid="{32C3E353-9781-4D2B-95E9-9FF1FDAEF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276007</xdr:colOff>
      <xdr:row>0</xdr:row>
      <xdr:rowOff>0</xdr:rowOff>
    </xdr:from>
    <xdr:to>
      <xdr:col>1</xdr:col>
      <xdr:colOff>563237</xdr:colOff>
      <xdr:row>2</xdr:row>
      <xdr:rowOff>200025</xdr:rowOff>
    </xdr:to>
    <xdr:pic>
      <xdr:nvPicPr>
        <xdr:cNvPr id="2" name="Picture 1" descr="logo">
          <a:extLst>
            <a:ext uri="{FF2B5EF4-FFF2-40B4-BE49-F238E27FC236}">
              <a16:creationId xmlns:a16="http://schemas.microsoft.com/office/drawing/2014/main" id="{795EC4C5-E3A0-4C4D-A762-0AB6E8F2B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007" y="0"/>
          <a:ext cx="826980"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20Documents\DATA_2003\PEMB\My%20Documents\DATA_2003\MASTER_RA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AB%20Ngimba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AB%20OECF%2098%20F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eksi%20jaling%202013%2024%20jul\pemel\Documents%20and%20Settings\JAYA\CORO\SINAR%20DAN%20AMIN\RAB%20RSUD%20AMIN%20JADI.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AB%20LANTAI%203-4%20A%20DANA%202M150J%20REV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nfra2%20sb-gempo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RAB%20OECF%2098-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ksi%20jaling%202013%2024%20jul\pemel\External\P.TONI%20DPU\P.%20TONI%20APBD%202008\Bangwil\1.%20Pembangunan%20MI%20Toyib%20Hidayat%20Puton%20-%20Diwe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nugroho\Local%20Settings\Temp\Temporary%20Directory%204%20for%20TAWAR%20&amp;%20CCO.zip\TAWAR%20&amp;%20CCO\CCO%20PILA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ANDAL-08\DATA-08%20(D)\DWI\2%20RAB%20VVIP%20HOM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eksi%20jaling%202013%2024%20jul\pemel\My%20Documents\Usa\KMS03\Analisa-KMS%20-Kembangjepu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rlin1\d\ANYAR%20POL\pengajuan\Lamp%20Rinci%20RKL%20anyar%20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eksi%20jaling%202013%2024%20jul\pemel\My%20Documents\Usa\KMS03\Analisa-KMS-JalurUtam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orm_Rapermen_Pemdes_141007\Form_Rapermen_PPD_Perancanaan_141007\FORM%20PELAKSANAAN%20PEMBANGUNAN%20DESA\Form.25.b.%20Lembar%20Catatan%20Pemeriksaan%20Desai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rlin1\d\data\mbak%20tutik\Rudenim%2007\RAB-REV%20II%20FINISH\Revisi%20akhir%2004%20POS%20JAG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rlin3\D\TTK\Kerjo%2007\Rudenim%2007\RAB-RUDENIM\BARU\02%20POS%20JAGA.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E:\%23%23%20APBDES%202025\APBDesa%202025,%20RPD,%20DLL.xlsx" TargetMode="External"/><Relationship Id="rId1" Type="http://schemas.openxmlformats.org/officeDocument/2006/relationships/externalLinkPath" Target="file:///E:\%23%23%20APBDES%202025\APBDesa%202025,%20RPD,%20D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
      <sheetName val="MASTER"/>
      <sheetName val="PANCASILA"/>
      <sheetName val="MANUNGGAL"/>
      <sheetName val="GROGOL"/>
      <sheetName val="MARMOYO"/>
      <sheetName val="NGLEBAK II"/>
      <sheetName val="BANJARSARI"/>
      <sheetName val="BAKALAN"/>
      <sheetName val="SYP_KDLOSARI"/>
      <sheetName val="SEMPAL"/>
      <sheetName val="SUMOBITO"/>
      <sheetName val="POMP_MJTENGAH"/>
      <sheetName val="ANL_ALBR"/>
    </sheetNames>
    <sheetDataSet>
      <sheetData sheetId="0"/>
      <sheetData sheetId="1">
        <row r="16">
          <cell r="DI16">
            <v>1.4260000000000002</v>
          </cell>
        </row>
        <row r="17">
          <cell r="DI17" t="e">
            <v>#REF!</v>
          </cell>
        </row>
        <row r="18">
          <cell r="DI18" t="e">
            <v>#REF!</v>
          </cell>
        </row>
        <row r="19">
          <cell r="DI19" t="e">
            <v>#REF!</v>
          </cell>
        </row>
        <row r="20">
          <cell r="DI20" t="e">
            <v>#REF!</v>
          </cell>
        </row>
        <row r="21">
          <cell r="DI21" t="e">
            <v>#REF!</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HAN"/>
    </sheetNames>
    <sheetDataSet>
      <sheetData sheetId="0" refreshError="1">
        <row r="11">
          <cell r="C11" t="str">
            <v>BAHAN BANGUNAN</v>
          </cell>
        </row>
        <row r="13">
          <cell r="C13" t="str">
            <v>Asbes gelombang kecil 3'x6'x4mm</v>
          </cell>
          <cell r="D13" t="str">
            <v>lbr</v>
          </cell>
          <cell r="E13">
            <v>20000</v>
          </cell>
        </row>
        <row r="14">
          <cell r="C14" t="str">
            <v>Baja siku</v>
          </cell>
          <cell r="D14" t="str">
            <v>kg</v>
          </cell>
          <cell r="E14">
            <v>4250</v>
          </cell>
        </row>
        <row r="15">
          <cell r="C15" t="str">
            <v>Bak cuci aluminium 1 lubang + saringan</v>
          </cell>
          <cell r="D15" t="str">
            <v>bh</v>
          </cell>
          <cell r="E15">
            <v>125000</v>
          </cell>
        </row>
        <row r="16">
          <cell r="C16" t="str">
            <v>Batu bata merah</v>
          </cell>
          <cell r="D16" t="str">
            <v>bh</v>
          </cell>
          <cell r="E16">
            <v>175</v>
          </cell>
        </row>
        <row r="17">
          <cell r="C17" t="str">
            <v>Batu bata putih</v>
          </cell>
          <cell r="D17" t="str">
            <v>bh</v>
          </cell>
          <cell r="E17">
            <v>275</v>
          </cell>
        </row>
        <row r="18">
          <cell r="C18" t="str">
            <v>Batu gunung</v>
          </cell>
          <cell r="D18" t="str">
            <v>m3</v>
          </cell>
          <cell r="E18">
            <v>30000</v>
          </cell>
        </row>
        <row r="19">
          <cell r="C19" t="str">
            <v>Beugel / bout</v>
          </cell>
          <cell r="D19" t="str">
            <v>kg</v>
          </cell>
          <cell r="E19">
            <v>8500</v>
          </cell>
        </row>
        <row r="20">
          <cell r="C20" t="str">
            <v>Bendrat / kawat beton</v>
          </cell>
          <cell r="D20" t="str">
            <v>kg</v>
          </cell>
          <cell r="E20">
            <v>6600</v>
          </cell>
        </row>
        <row r="21">
          <cell r="C21" t="str">
            <v>Besi beton polos</v>
          </cell>
          <cell r="D21" t="str">
            <v>kg</v>
          </cell>
          <cell r="E21">
            <v>3500</v>
          </cell>
        </row>
        <row r="22">
          <cell r="C22" t="str">
            <v>Bouis beton Ø 15</v>
          </cell>
          <cell r="D22" t="str">
            <v>bh</v>
          </cell>
          <cell r="E22">
            <v>12500</v>
          </cell>
        </row>
        <row r="23">
          <cell r="C23" t="str">
            <v>Bouis beton Ø 20</v>
          </cell>
          <cell r="D23" t="str">
            <v>bh</v>
          </cell>
          <cell r="E23">
            <v>15000</v>
          </cell>
        </row>
        <row r="24">
          <cell r="C24" t="str">
            <v>Bouis beton Ø 30</v>
          </cell>
          <cell r="D24" t="str">
            <v>bh</v>
          </cell>
          <cell r="E24">
            <v>21000</v>
          </cell>
        </row>
        <row r="25">
          <cell r="C25" t="str">
            <v>Bouis beton Ø 40</v>
          </cell>
          <cell r="D25" t="str">
            <v>bh</v>
          </cell>
          <cell r="E25">
            <v>30000</v>
          </cell>
        </row>
        <row r="26">
          <cell r="C26" t="str">
            <v>Bouis beton U 20</v>
          </cell>
          <cell r="D26" t="str">
            <v>bh</v>
          </cell>
          <cell r="E26">
            <v>10000</v>
          </cell>
        </row>
        <row r="27">
          <cell r="C27" t="str">
            <v>Bouis beton U 30</v>
          </cell>
          <cell r="D27" t="str">
            <v>bh</v>
          </cell>
          <cell r="E27">
            <v>14000</v>
          </cell>
        </row>
        <row r="28">
          <cell r="C28" t="str">
            <v>Bouis beton U 40</v>
          </cell>
          <cell r="D28" t="str">
            <v>bh</v>
          </cell>
          <cell r="E28">
            <v>20000</v>
          </cell>
        </row>
        <row r="29">
          <cell r="C29" t="str">
            <v>Bouis beton Ø 1,00x0,50</v>
          </cell>
          <cell r="D29" t="str">
            <v>bh</v>
          </cell>
          <cell r="E29">
            <v>60000</v>
          </cell>
        </row>
        <row r="30">
          <cell r="C30" t="str">
            <v>Cat besi Nissan Paint</v>
          </cell>
          <cell r="D30" t="str">
            <v>kg</v>
          </cell>
          <cell r="E30">
            <v>30000</v>
          </cell>
        </row>
        <row r="31">
          <cell r="C31" t="str">
            <v>Cat tembok decolith</v>
          </cell>
          <cell r="D31" t="str">
            <v>kg</v>
          </cell>
          <cell r="E31">
            <v>9000</v>
          </cell>
        </row>
        <row r="32">
          <cell r="C32" t="str">
            <v>Cat tembok paragon</v>
          </cell>
          <cell r="D32" t="str">
            <v>kg</v>
          </cell>
          <cell r="E32">
            <v>7500</v>
          </cell>
        </row>
        <row r="33">
          <cell r="C33" t="str">
            <v>Cat kayu EMCO</v>
          </cell>
          <cell r="D33" t="str">
            <v>kg</v>
          </cell>
          <cell r="E33">
            <v>27500</v>
          </cell>
        </row>
        <row r="34">
          <cell r="C34" t="str">
            <v>Cat dasar</v>
          </cell>
          <cell r="D34" t="str">
            <v>kg</v>
          </cell>
          <cell r="E34">
            <v>7000</v>
          </cell>
        </row>
        <row r="35">
          <cell r="C35" t="str">
            <v>Clip U BRC</v>
          </cell>
          <cell r="D35" t="str">
            <v>m3</v>
          </cell>
          <cell r="E35">
            <v>700</v>
          </cell>
        </row>
        <row r="36">
          <cell r="C36" t="str">
            <v>Closed jongkok teraso</v>
          </cell>
          <cell r="D36" t="str">
            <v>Bh</v>
          </cell>
          <cell r="E36">
            <v>30000</v>
          </cell>
        </row>
        <row r="37">
          <cell r="C37" t="str">
            <v>Closed jongkok porselin + pondasi (INA)</v>
          </cell>
          <cell r="D37" t="str">
            <v>Bh</v>
          </cell>
          <cell r="E37">
            <v>50000</v>
          </cell>
        </row>
        <row r="38">
          <cell r="C38" t="str">
            <v>Closed duduk + monoblok plastik (INA)</v>
          </cell>
          <cell r="D38" t="str">
            <v>Bh</v>
          </cell>
          <cell r="E38">
            <v>275000</v>
          </cell>
        </row>
        <row r="39">
          <cell r="C39" t="str">
            <v>Dempul besi</v>
          </cell>
          <cell r="D39" t="str">
            <v>Kg</v>
          </cell>
          <cell r="E39">
            <v>15000</v>
          </cell>
        </row>
        <row r="40">
          <cell r="C40" t="str">
            <v>Engsel siku 20/20 cm</v>
          </cell>
          <cell r="D40" t="str">
            <v>Bh</v>
          </cell>
          <cell r="E40">
            <v>5000</v>
          </cell>
        </row>
        <row r="41">
          <cell r="C41" t="str">
            <v>Engsel renteng 1 1/2 cm</v>
          </cell>
          <cell r="D41" t="str">
            <v>m'</v>
          </cell>
          <cell r="E41">
            <v>1500</v>
          </cell>
        </row>
        <row r="42">
          <cell r="C42" t="str">
            <v>Engsel ARCH 4"</v>
          </cell>
          <cell r="D42" t="str">
            <v>Bh</v>
          </cell>
          <cell r="E42">
            <v>5000</v>
          </cell>
        </row>
        <row r="43">
          <cell r="C43" t="str">
            <v>Engsel ARCH 3"</v>
          </cell>
          <cell r="D43" t="str">
            <v>Bh</v>
          </cell>
          <cell r="E43">
            <v>4000</v>
          </cell>
        </row>
        <row r="44">
          <cell r="C44" t="str">
            <v xml:space="preserve">Espagnolet  L = 2,10 </v>
          </cell>
          <cell r="D44" t="str">
            <v>m1</v>
          </cell>
          <cell r="E44">
            <v>50000</v>
          </cell>
        </row>
        <row r="45">
          <cell r="C45" t="str">
            <v>Eternit 1,00X1,00</v>
          </cell>
          <cell r="D45" t="str">
            <v>lbr</v>
          </cell>
          <cell r="E45">
            <v>2750</v>
          </cell>
        </row>
        <row r="46">
          <cell r="C46" t="str">
            <v>Genteng karang pilang</v>
          </cell>
          <cell r="D46" t="str">
            <v>bh</v>
          </cell>
          <cell r="E46">
            <v>900</v>
          </cell>
        </row>
        <row r="47">
          <cell r="C47" t="str">
            <v>Genteng bubungan  karang pilang</v>
          </cell>
          <cell r="D47" t="str">
            <v>bh</v>
          </cell>
          <cell r="E47">
            <v>1300</v>
          </cell>
        </row>
        <row r="48">
          <cell r="C48" t="str">
            <v>Genteng lokal</v>
          </cell>
          <cell r="D48" t="str">
            <v>bh</v>
          </cell>
          <cell r="E48">
            <v>500</v>
          </cell>
        </row>
        <row r="49">
          <cell r="C49" t="str">
            <v>Genteng bubungan lokal</v>
          </cell>
          <cell r="D49" t="str">
            <v>bh</v>
          </cell>
          <cell r="E49">
            <v>1250</v>
          </cell>
        </row>
        <row r="50">
          <cell r="C50" t="str">
            <v>Genteng beton</v>
          </cell>
          <cell r="D50" t="str">
            <v>bh</v>
          </cell>
          <cell r="E50">
            <v>1600</v>
          </cell>
        </row>
        <row r="51">
          <cell r="C51" t="str">
            <v>Genteng bubungan beton</v>
          </cell>
          <cell r="D51" t="str">
            <v>bh</v>
          </cell>
          <cell r="E51">
            <v>2000</v>
          </cell>
        </row>
        <row r="52">
          <cell r="C52" t="str">
            <v>Genteng kamulan</v>
          </cell>
          <cell r="D52" t="str">
            <v>bh</v>
          </cell>
          <cell r="E52">
            <v>700</v>
          </cell>
        </row>
        <row r="53">
          <cell r="C53" t="str">
            <v>Genteng bubungan kamulan</v>
          </cell>
          <cell r="D53" t="str">
            <v>bh</v>
          </cell>
          <cell r="E53">
            <v>1000</v>
          </cell>
        </row>
        <row r="54">
          <cell r="C54" t="str">
            <v>Grendel tanam pintu hitam putih 15 cm</v>
          </cell>
          <cell r="D54" t="str">
            <v>bh</v>
          </cell>
          <cell r="E54">
            <v>5000</v>
          </cell>
        </row>
        <row r="55">
          <cell r="C55" t="str">
            <v>Grendel almari kecil 2x5cm</v>
          </cell>
          <cell r="D55" t="str">
            <v>bh</v>
          </cell>
          <cell r="E55">
            <v>2500</v>
          </cell>
        </row>
        <row r="56">
          <cell r="C56" t="str">
            <v>Grendel jendela  hitam putih  5 cm</v>
          </cell>
          <cell r="D56" t="str">
            <v>bh</v>
          </cell>
          <cell r="E56">
            <v>3500</v>
          </cell>
        </row>
        <row r="57">
          <cell r="C57" t="str">
            <v>Grendel injak otomatis</v>
          </cell>
          <cell r="D57" t="str">
            <v>bh</v>
          </cell>
          <cell r="E57">
            <v>10000</v>
          </cell>
        </row>
        <row r="58">
          <cell r="C58" t="str">
            <v>Grass block 40/40x8cm</v>
          </cell>
          <cell r="D58" t="str">
            <v>bj</v>
          </cell>
          <cell r="E58">
            <v>2000</v>
          </cell>
        </row>
        <row r="59">
          <cell r="C59" t="str">
            <v>Hak angin sikutan</v>
          </cell>
          <cell r="D59" t="str">
            <v>bh</v>
          </cell>
          <cell r="E59">
            <v>3750</v>
          </cell>
        </row>
        <row r="60">
          <cell r="C60" t="str">
            <v>Kaca buram 5 mm</v>
          </cell>
          <cell r="D60" t="str">
            <v>m2</v>
          </cell>
          <cell r="E60">
            <v>30000</v>
          </cell>
        </row>
        <row r="61">
          <cell r="C61" t="str">
            <v>Kaca bening 5 mm</v>
          </cell>
          <cell r="D61" t="str">
            <v>m2</v>
          </cell>
          <cell r="E61">
            <v>25000</v>
          </cell>
        </row>
        <row r="62">
          <cell r="C62" t="str">
            <v>Kaca ryben 5 mm</v>
          </cell>
          <cell r="D62" t="str">
            <v>m2</v>
          </cell>
          <cell r="E62">
            <v>40000</v>
          </cell>
        </row>
        <row r="63">
          <cell r="C63" t="str">
            <v>Kain pop</v>
          </cell>
          <cell r="D63" t="str">
            <v>lbr</v>
          </cell>
          <cell r="E63">
            <v>2500</v>
          </cell>
        </row>
        <row r="64">
          <cell r="C64" t="str">
            <v>Kansteen beton 10/20x50cm</v>
          </cell>
          <cell r="D64" t="str">
            <v>bh</v>
          </cell>
          <cell r="E64">
            <v>1500</v>
          </cell>
        </row>
        <row r="65">
          <cell r="C65" t="str">
            <v>Kansteen beton 15/35x50cm</v>
          </cell>
          <cell r="D65" t="str">
            <v>bh</v>
          </cell>
          <cell r="E65">
            <v>4000</v>
          </cell>
        </row>
        <row r="66">
          <cell r="C66" t="str">
            <v>Kayu papan bekisting</v>
          </cell>
          <cell r="D66" t="str">
            <v>m3</v>
          </cell>
          <cell r="E66">
            <v>500000</v>
          </cell>
        </row>
        <row r="67">
          <cell r="C67" t="str">
            <v>Kayu jati balok</v>
          </cell>
          <cell r="D67" t="str">
            <v>m3</v>
          </cell>
          <cell r="E67">
            <v>4500000</v>
          </cell>
        </row>
        <row r="68">
          <cell r="C68" t="str">
            <v>Kayu jati papan</v>
          </cell>
          <cell r="D68" t="str">
            <v>m3</v>
          </cell>
          <cell r="E68">
            <v>5500000</v>
          </cell>
        </row>
        <row r="69">
          <cell r="C69" t="str">
            <v>Kayu jati reng</v>
          </cell>
          <cell r="D69" t="str">
            <v>m3</v>
          </cell>
          <cell r="E69">
            <v>1800000</v>
          </cell>
        </row>
        <row r="70">
          <cell r="C70" t="str">
            <v>Kayu jati usuk</v>
          </cell>
          <cell r="D70" t="str">
            <v>m3</v>
          </cell>
          <cell r="E70">
            <v>3500000</v>
          </cell>
        </row>
        <row r="71">
          <cell r="C71" t="str">
            <v>Kayu kamper balok</v>
          </cell>
          <cell r="D71" t="str">
            <v>m3</v>
          </cell>
          <cell r="E71">
            <v>2000000</v>
          </cell>
        </row>
        <row r="72">
          <cell r="C72" t="str">
            <v>Kayu kamper papan</v>
          </cell>
          <cell r="D72" t="str">
            <v>m3</v>
          </cell>
          <cell r="E72">
            <v>2150000</v>
          </cell>
        </row>
        <row r="73">
          <cell r="C73" t="str">
            <v>Kayu kamper reng</v>
          </cell>
          <cell r="D73" t="str">
            <v>m3</v>
          </cell>
          <cell r="E73">
            <v>1600000</v>
          </cell>
        </row>
        <row r="74">
          <cell r="C74" t="str">
            <v>Kayu kamper usuk</v>
          </cell>
          <cell r="D74" t="str">
            <v>m3</v>
          </cell>
          <cell r="E74">
            <v>1800000</v>
          </cell>
        </row>
        <row r="75">
          <cell r="C75" t="str">
            <v>Kayu kruwing balok</v>
          </cell>
          <cell r="D75" t="str">
            <v>m3</v>
          </cell>
          <cell r="E75">
            <v>1100000</v>
          </cell>
        </row>
        <row r="76">
          <cell r="C76" t="str">
            <v>Kayu kruwing papan</v>
          </cell>
          <cell r="D76" t="str">
            <v>m3</v>
          </cell>
          <cell r="E76">
            <v>1300000</v>
          </cell>
        </row>
        <row r="77">
          <cell r="C77" t="str">
            <v>Kayu kruwing reng</v>
          </cell>
          <cell r="D77" t="str">
            <v>m3</v>
          </cell>
          <cell r="E77">
            <v>700000</v>
          </cell>
        </row>
        <row r="78">
          <cell r="C78" t="str">
            <v>Kayu kruwing usuk</v>
          </cell>
          <cell r="D78" t="str">
            <v>m3</v>
          </cell>
          <cell r="E78">
            <v>900000</v>
          </cell>
        </row>
        <row r="79">
          <cell r="C79" t="str">
            <v>Kayu meranti balok</v>
          </cell>
          <cell r="D79" t="str">
            <v>m3</v>
          </cell>
          <cell r="E79">
            <v>800000</v>
          </cell>
        </row>
        <row r="80">
          <cell r="C80" t="str">
            <v>Kayu meranti papan</v>
          </cell>
          <cell r="D80" t="str">
            <v>m3</v>
          </cell>
          <cell r="E80">
            <v>900000</v>
          </cell>
        </row>
        <row r="81">
          <cell r="C81" t="str">
            <v>Kayu meranti reng</v>
          </cell>
          <cell r="D81" t="str">
            <v>m3</v>
          </cell>
          <cell r="E81">
            <v>600000</v>
          </cell>
        </row>
        <row r="82">
          <cell r="C82" t="str">
            <v>Kayu  meranti usuk</v>
          </cell>
          <cell r="D82" t="str">
            <v>m3</v>
          </cell>
          <cell r="E82">
            <v>700000</v>
          </cell>
        </row>
        <row r="83">
          <cell r="C83" t="str">
            <v>Kawat duri</v>
          </cell>
          <cell r="D83" t="str">
            <v>kg</v>
          </cell>
          <cell r="E83">
            <v>4500</v>
          </cell>
        </row>
        <row r="84">
          <cell r="C84" t="str">
            <v>Kawat las electrode</v>
          </cell>
          <cell r="D84" t="str">
            <v>kg</v>
          </cell>
          <cell r="E84">
            <v>15000</v>
          </cell>
        </row>
        <row r="85">
          <cell r="C85" t="str">
            <v>Keramik 11x11</v>
          </cell>
          <cell r="D85" t="str">
            <v>m2</v>
          </cell>
          <cell r="E85">
            <v>22500</v>
          </cell>
        </row>
        <row r="86">
          <cell r="C86" t="str">
            <v>Keramik 10x20</v>
          </cell>
          <cell r="D86" t="str">
            <v>m2</v>
          </cell>
          <cell r="E86">
            <v>25000</v>
          </cell>
        </row>
        <row r="87">
          <cell r="C87" t="str">
            <v>Keramik 20x20</v>
          </cell>
          <cell r="D87" t="str">
            <v>m2</v>
          </cell>
          <cell r="E87">
            <v>27500</v>
          </cell>
        </row>
        <row r="88">
          <cell r="C88" t="str">
            <v>Keramik 30x30</v>
          </cell>
          <cell r="D88" t="str">
            <v>m2</v>
          </cell>
          <cell r="E88">
            <v>32500</v>
          </cell>
        </row>
        <row r="89">
          <cell r="C89" t="str">
            <v>Keramik batu klinker 5x18x0,5 cm</v>
          </cell>
          <cell r="D89" t="str">
            <v>m2</v>
          </cell>
          <cell r="E89">
            <v>50000</v>
          </cell>
        </row>
        <row r="90">
          <cell r="C90" t="str">
            <v>Kertas gosok waterproof</v>
          </cell>
          <cell r="D90" t="str">
            <v>lbr</v>
          </cell>
          <cell r="E90">
            <v>2750</v>
          </cell>
        </row>
        <row r="91">
          <cell r="C91" t="str">
            <v>Kertas gosok kayu/besi</v>
          </cell>
          <cell r="D91" t="str">
            <v>lbr</v>
          </cell>
          <cell r="E91">
            <v>2500</v>
          </cell>
        </row>
        <row r="92">
          <cell r="C92" t="str">
            <v>Kunci wing/808</v>
          </cell>
          <cell r="D92" t="str">
            <v>bh</v>
          </cell>
          <cell r="E92">
            <v>10000</v>
          </cell>
        </row>
        <row r="93">
          <cell r="C93" t="str">
            <v>Kapur bubuk</v>
          </cell>
          <cell r="D93" t="str">
            <v>kg</v>
          </cell>
          <cell r="E93">
            <v>250</v>
          </cell>
        </row>
        <row r="94">
          <cell r="C94" t="str">
            <v>Kran air Ø 1/2' (ex. RRT)</v>
          </cell>
          <cell r="D94" t="str">
            <v>bh</v>
          </cell>
          <cell r="E94">
            <v>7500</v>
          </cell>
        </row>
        <row r="95">
          <cell r="C95" t="str">
            <v>Kunci Horse 2 slaag</v>
          </cell>
          <cell r="D95" t="str">
            <v>bh</v>
          </cell>
          <cell r="E95">
            <v>30000</v>
          </cell>
        </row>
        <row r="96">
          <cell r="C96" t="str">
            <v>Lem kayu Rajawali / Fox</v>
          </cell>
          <cell r="D96" t="str">
            <v>kg</v>
          </cell>
          <cell r="E96">
            <v>7000</v>
          </cell>
        </row>
        <row r="97">
          <cell r="C97" t="str">
            <v>List jati 1 1/2 x 1 1/2 cm</v>
          </cell>
          <cell r="D97" t="str">
            <v>m1</v>
          </cell>
          <cell r="E97">
            <v>400</v>
          </cell>
        </row>
        <row r="98">
          <cell r="C98" t="str">
            <v>List plafond kayu klas kamper 1/5 cm</v>
          </cell>
          <cell r="D98" t="str">
            <v>m1</v>
          </cell>
          <cell r="E98">
            <v>400</v>
          </cell>
        </row>
        <row r="99">
          <cell r="C99" t="str">
            <v>Malam</v>
          </cell>
          <cell r="D99" t="str">
            <v>kg</v>
          </cell>
          <cell r="E99">
            <v>35000</v>
          </cell>
        </row>
        <row r="100">
          <cell r="C100" t="str">
            <v>Meni kayu/besi</v>
          </cell>
          <cell r="D100" t="str">
            <v>kg</v>
          </cell>
          <cell r="E100">
            <v>7000</v>
          </cell>
        </row>
        <row r="101">
          <cell r="C101" t="str">
            <v>Minyak cat/afdunner</v>
          </cell>
          <cell r="D101" t="str">
            <v>ltr</v>
          </cell>
          <cell r="E101">
            <v>3000</v>
          </cell>
        </row>
        <row r="102">
          <cell r="C102" t="str">
            <v>Minyak cat thynner A spesial</v>
          </cell>
          <cell r="D102" t="str">
            <v>ltr</v>
          </cell>
          <cell r="E102">
            <v>15000</v>
          </cell>
        </row>
        <row r="103">
          <cell r="C103" t="str">
            <v>Minyak cat thynner B spesial</v>
          </cell>
          <cell r="D103" t="str">
            <v>ltr</v>
          </cell>
          <cell r="E103">
            <v>4500</v>
          </cell>
        </row>
        <row r="104">
          <cell r="C104" t="str">
            <v>Multipleks 4 mm x 4' x 8'</v>
          </cell>
          <cell r="D104" t="str">
            <v>lbr</v>
          </cell>
          <cell r="E104">
            <v>30000</v>
          </cell>
        </row>
        <row r="105">
          <cell r="C105" t="str">
            <v>Multipleks 6 mm x 4' x 8'</v>
          </cell>
          <cell r="D105" t="str">
            <v>lbr</v>
          </cell>
          <cell r="E105">
            <v>40000</v>
          </cell>
        </row>
        <row r="106">
          <cell r="C106" t="str">
            <v>Multipleks 9 mm x 4' x 8'</v>
          </cell>
          <cell r="D106" t="str">
            <v>lbr</v>
          </cell>
          <cell r="E106">
            <v>60000</v>
          </cell>
        </row>
        <row r="107">
          <cell r="C107" t="str">
            <v>Oker kuning</v>
          </cell>
          <cell r="D107" t="str">
            <v>kg</v>
          </cell>
          <cell r="E107">
            <v>18000</v>
          </cell>
        </row>
        <row r="108">
          <cell r="C108" t="str">
            <v>Pagar BRC type 90A2</v>
          </cell>
          <cell r="D108" t="str">
            <v>m1</v>
          </cell>
          <cell r="E108">
            <v>85000</v>
          </cell>
        </row>
        <row r="109">
          <cell r="C109" t="str">
            <v>Paku eternit</v>
          </cell>
          <cell r="D109" t="str">
            <v>kg</v>
          </cell>
          <cell r="E109">
            <v>6500</v>
          </cell>
        </row>
        <row r="110">
          <cell r="C110" t="str">
            <v>Paku teakwod</v>
          </cell>
          <cell r="D110" t="str">
            <v>kg</v>
          </cell>
          <cell r="E110">
            <v>7500</v>
          </cell>
        </row>
        <row r="111">
          <cell r="C111" t="str">
            <v>Paku reng</v>
          </cell>
          <cell r="D111" t="str">
            <v>kg</v>
          </cell>
          <cell r="E111">
            <v>5500</v>
          </cell>
        </row>
        <row r="112">
          <cell r="C112" t="str">
            <v xml:space="preserve">Paku </v>
          </cell>
          <cell r="D112" t="str">
            <v>kg</v>
          </cell>
          <cell r="E112">
            <v>5500</v>
          </cell>
        </row>
        <row r="113">
          <cell r="C113" t="str">
            <v>Paku seng</v>
          </cell>
          <cell r="D113" t="str">
            <v>kg</v>
          </cell>
          <cell r="E113">
            <v>17500</v>
          </cell>
        </row>
        <row r="114">
          <cell r="C114" t="str">
            <v>Paku sekrop</v>
          </cell>
          <cell r="D114" t="str">
            <v>dos</v>
          </cell>
          <cell r="E114">
            <v>15000</v>
          </cell>
        </row>
        <row r="115">
          <cell r="C115" t="str">
            <v>Paku beton kecil</v>
          </cell>
          <cell r="D115" t="str">
            <v>dos</v>
          </cell>
          <cell r="E115">
            <v>7000</v>
          </cell>
        </row>
        <row r="116">
          <cell r="C116" t="str">
            <v>Paku beton sedang</v>
          </cell>
          <cell r="D116" t="str">
            <v>bh</v>
          </cell>
          <cell r="E116">
            <v>250</v>
          </cell>
        </row>
        <row r="117">
          <cell r="C117" t="str">
            <v>Paku beton besar</v>
          </cell>
          <cell r="D117" t="str">
            <v>bh</v>
          </cell>
          <cell r="E117">
            <v>600</v>
          </cell>
        </row>
        <row r="118">
          <cell r="C118" t="str">
            <v>Pasir cor</v>
          </cell>
          <cell r="D118" t="str">
            <v>m3</v>
          </cell>
          <cell r="E118">
            <v>37500</v>
          </cell>
        </row>
        <row r="119">
          <cell r="C119" t="str">
            <v>Pasir pasang</v>
          </cell>
          <cell r="D119" t="str">
            <v>m3</v>
          </cell>
          <cell r="E119">
            <v>33000</v>
          </cell>
        </row>
        <row r="120">
          <cell r="C120" t="str">
            <v>Pasir urug</v>
          </cell>
          <cell r="D120" t="str">
            <v>m3</v>
          </cell>
          <cell r="E120">
            <v>30000</v>
          </cell>
        </row>
        <row r="121">
          <cell r="C121" t="str">
            <v>Paving stone</v>
          </cell>
          <cell r="D121" t="str">
            <v>bj</v>
          </cell>
          <cell r="E121">
            <v>225</v>
          </cell>
        </row>
        <row r="122">
          <cell r="C122" t="str">
            <v>Pegangan jendela  1 1/2 x 10 cm</v>
          </cell>
          <cell r="D122" t="str">
            <v>bh</v>
          </cell>
          <cell r="E122">
            <v>3500</v>
          </cell>
        </row>
        <row r="123">
          <cell r="C123" t="str">
            <v>PVC (Type AW) + Lem PVC</v>
          </cell>
        </row>
        <row r="124">
          <cell r="C124" t="str">
            <v>Pipa PVC ( type AW ) Ø 1/2"</v>
          </cell>
          <cell r="D124" t="str">
            <v>bt</v>
          </cell>
          <cell r="E124">
            <v>12000</v>
          </cell>
        </row>
        <row r="125">
          <cell r="C125" t="str">
            <v>Pipa PVC ( type AW ) Ø 3/4"</v>
          </cell>
          <cell r="D125" t="str">
            <v>bt</v>
          </cell>
          <cell r="E125">
            <v>18000</v>
          </cell>
        </row>
        <row r="126">
          <cell r="C126" t="str">
            <v>Pipa PVC ( type AW ) Ø 1"</v>
          </cell>
          <cell r="D126" t="str">
            <v>bt</v>
          </cell>
          <cell r="E126">
            <v>26000</v>
          </cell>
        </row>
        <row r="127">
          <cell r="C127" t="str">
            <v>Pipa PVC ( type AW ) Ø 1 1/4"</v>
          </cell>
          <cell r="D127" t="str">
            <v>bt</v>
          </cell>
          <cell r="E127">
            <v>30000</v>
          </cell>
        </row>
        <row r="128">
          <cell r="C128" t="str">
            <v>Pipa PVC ( type AW ) Ø 1 1/2"</v>
          </cell>
          <cell r="D128" t="str">
            <v>bt</v>
          </cell>
          <cell r="E128">
            <v>40000</v>
          </cell>
        </row>
        <row r="129">
          <cell r="C129" t="str">
            <v>Pipa PVC ( type AW ) Ø 2"</v>
          </cell>
          <cell r="D129" t="str">
            <v>bt</v>
          </cell>
          <cell r="E129">
            <v>60000</v>
          </cell>
        </row>
        <row r="130">
          <cell r="C130" t="str">
            <v>Pipa PVC ( type AW ) Ø 2 1/2"</v>
          </cell>
          <cell r="D130" t="str">
            <v>bt</v>
          </cell>
          <cell r="E130">
            <v>75000</v>
          </cell>
        </row>
        <row r="131">
          <cell r="C131" t="str">
            <v>Pipa PVC ( type AW ) Ø 3"</v>
          </cell>
          <cell r="D131" t="str">
            <v>bt</v>
          </cell>
          <cell r="E131">
            <v>90000</v>
          </cell>
        </row>
        <row r="132">
          <cell r="C132" t="str">
            <v>Pipa PVC ( type AW ) Ø 4"</v>
          </cell>
          <cell r="D132" t="str">
            <v>bt</v>
          </cell>
          <cell r="E132">
            <v>120000</v>
          </cell>
        </row>
        <row r="133">
          <cell r="C133" t="str">
            <v>Pipa PVC ( type AW ) Ø 5"</v>
          </cell>
          <cell r="D133" t="str">
            <v>bt</v>
          </cell>
          <cell r="E133">
            <v>180000</v>
          </cell>
        </row>
        <row r="134">
          <cell r="C134" t="str">
            <v>GIP Leindeng (medium) + Isolasi</v>
          </cell>
        </row>
        <row r="135">
          <cell r="C135" t="str">
            <v>Pipa leindeng GIP Ø 1/2" ( medium )</v>
          </cell>
          <cell r="D135" t="str">
            <v>bt</v>
          </cell>
          <cell r="E135">
            <v>45000</v>
          </cell>
        </row>
        <row r="136">
          <cell r="C136" t="str">
            <v>Pipa leindeng GIP Ø 3/4"  ( medium )</v>
          </cell>
          <cell r="D136" t="str">
            <v>bt</v>
          </cell>
          <cell r="E136">
            <v>66000</v>
          </cell>
        </row>
        <row r="137">
          <cell r="C137" t="str">
            <v>Pipa leindeng GIP Ø 1" ( medium  )</v>
          </cell>
          <cell r="D137" t="str">
            <v>bt</v>
          </cell>
          <cell r="E137">
            <v>90000</v>
          </cell>
        </row>
        <row r="138">
          <cell r="C138" t="str">
            <v>Pipa leindeng GIP Ø 1 1/4" ( medium )</v>
          </cell>
          <cell r="D138" t="str">
            <v>bt</v>
          </cell>
          <cell r="E138">
            <v>105000</v>
          </cell>
        </row>
        <row r="139">
          <cell r="C139" t="str">
            <v>Pipa leindeng GIP Ø 1 1/2" ( medium )</v>
          </cell>
          <cell r="D139" t="str">
            <v>bt</v>
          </cell>
          <cell r="E139">
            <v>120000</v>
          </cell>
        </row>
        <row r="140">
          <cell r="C140" t="str">
            <v>Pipa leindeng GIP Ø 2" ( medium )</v>
          </cell>
          <cell r="D140" t="str">
            <v>bt</v>
          </cell>
          <cell r="E140">
            <v>150000</v>
          </cell>
        </row>
        <row r="141">
          <cell r="C141" t="str">
            <v>Pipa leindeng GIP Ø 3" ( medium )</v>
          </cell>
          <cell r="D141" t="str">
            <v>bt</v>
          </cell>
          <cell r="E141">
            <v>240000</v>
          </cell>
        </row>
        <row r="142">
          <cell r="C142" t="str">
            <v>Pipa leindeng GIP Ø 4" ( medium )</v>
          </cell>
          <cell r="D142" t="str">
            <v>bt</v>
          </cell>
          <cell r="E142">
            <v>360000</v>
          </cell>
        </row>
        <row r="143">
          <cell r="C143" t="str">
            <v>Plamir kayu pedang</v>
          </cell>
          <cell r="D143" t="str">
            <v>kg</v>
          </cell>
          <cell r="E143">
            <v>7000</v>
          </cell>
        </row>
        <row r="144">
          <cell r="C144" t="str">
            <v>Plamir Tembok</v>
          </cell>
          <cell r="D144" t="str">
            <v>kg</v>
          </cell>
          <cell r="E144">
            <v>5000</v>
          </cell>
        </row>
        <row r="145">
          <cell r="C145" t="str">
            <v>Roster 10X10X20</v>
          </cell>
          <cell r="D145" t="str">
            <v>bj</v>
          </cell>
          <cell r="E145">
            <v>400</v>
          </cell>
        </row>
        <row r="146">
          <cell r="C146" t="str">
            <v>Seng plat BJLS 30 (3'x6')</v>
          </cell>
          <cell r="D146" t="str">
            <v>lbr</v>
          </cell>
          <cell r="E146">
            <v>21000</v>
          </cell>
        </row>
        <row r="147">
          <cell r="C147" t="str">
            <v xml:space="preserve">Semen gresik </v>
          </cell>
          <cell r="D147" t="str">
            <v>zak</v>
          </cell>
          <cell r="E147">
            <v>18500</v>
          </cell>
        </row>
        <row r="148">
          <cell r="C148" t="str">
            <v>Semen putih</v>
          </cell>
          <cell r="D148" t="str">
            <v>zak</v>
          </cell>
          <cell r="E148">
            <v>40000</v>
          </cell>
        </row>
        <row r="149">
          <cell r="C149" t="str">
            <v>Sirtu putih</v>
          </cell>
          <cell r="D149" t="str">
            <v>m3</v>
          </cell>
          <cell r="E149">
            <v>30000</v>
          </cell>
        </row>
        <row r="150">
          <cell r="C150" t="str">
            <v xml:space="preserve">Sirlac India </v>
          </cell>
          <cell r="D150" t="str">
            <v>kg</v>
          </cell>
          <cell r="E150">
            <v>140000</v>
          </cell>
        </row>
        <row r="151">
          <cell r="C151" t="str">
            <v>Spirtus</v>
          </cell>
          <cell r="D151" t="str">
            <v>ltr</v>
          </cell>
          <cell r="E151">
            <v>8000</v>
          </cell>
        </row>
        <row r="152">
          <cell r="C152" t="str">
            <v>Stenslaag / koral / kerikil</v>
          </cell>
          <cell r="D152" t="str">
            <v>m3</v>
          </cell>
          <cell r="E152">
            <v>52500</v>
          </cell>
        </row>
        <row r="153">
          <cell r="C153" t="str">
            <v>Stenslaag / koral / kerikil</v>
          </cell>
          <cell r="D153" t="str">
            <v>m3</v>
          </cell>
          <cell r="E153">
            <v>32500</v>
          </cell>
        </row>
        <row r="154">
          <cell r="C154" t="str">
            <v>Sumber + pompa tangan dragon</v>
          </cell>
          <cell r="D154" t="str">
            <v>Unit</v>
          </cell>
          <cell r="E154">
            <v>650000</v>
          </cell>
        </row>
        <row r="155">
          <cell r="C155" t="str">
            <v>Tanah Urug</v>
          </cell>
          <cell r="D155" t="str">
            <v>m3</v>
          </cell>
          <cell r="E155">
            <v>28000</v>
          </cell>
        </row>
        <row r="156">
          <cell r="C156" t="str">
            <v>Tanah humus taman</v>
          </cell>
          <cell r="D156" t="str">
            <v>m3</v>
          </cell>
          <cell r="E156">
            <v>45000</v>
          </cell>
        </row>
        <row r="157">
          <cell r="C157" t="str">
            <v>Teakwood 4 mm x 4' x 8'</v>
          </cell>
          <cell r="D157" t="str">
            <v>lbr</v>
          </cell>
          <cell r="E157">
            <v>45000</v>
          </cell>
        </row>
        <row r="158">
          <cell r="C158" t="str">
            <v>Teakwood 6 mm x 4' x 8'</v>
          </cell>
          <cell r="D158" t="str">
            <v>lbr</v>
          </cell>
          <cell r="E158">
            <v>75000</v>
          </cell>
        </row>
        <row r="159">
          <cell r="C159" t="str">
            <v>Tegel pc abu-abu 20x20</v>
          </cell>
          <cell r="D159" t="str">
            <v>m2</v>
          </cell>
          <cell r="E159">
            <v>12500</v>
          </cell>
        </row>
        <row r="160">
          <cell r="C160" t="str">
            <v>Tegel plint pc abu-abu 10x20</v>
          </cell>
          <cell r="D160" t="str">
            <v>m'</v>
          </cell>
          <cell r="E160">
            <v>2000</v>
          </cell>
        </row>
        <row r="161">
          <cell r="C161" t="str">
            <v xml:space="preserve">Tegel wafel / badag 20 x 20 </v>
          </cell>
          <cell r="D161" t="str">
            <v>m2</v>
          </cell>
          <cell r="E161">
            <v>17500</v>
          </cell>
        </row>
        <row r="162">
          <cell r="C162" t="str">
            <v>Tiang BRC type P120 - 2"</v>
          </cell>
          <cell r="D162" t="str">
            <v>m2</v>
          </cell>
          <cell r="E162">
            <v>82500</v>
          </cell>
        </row>
        <row r="163">
          <cell r="C163" t="str">
            <v>Teer / residu</v>
          </cell>
          <cell r="D163" t="str">
            <v>kg</v>
          </cell>
          <cell r="E163">
            <v>2000</v>
          </cell>
        </row>
        <row r="164">
          <cell r="C164" t="str">
            <v>Triplek 4 mm x 4' x 8'</v>
          </cell>
          <cell r="D164" t="str">
            <v>lbr</v>
          </cell>
          <cell r="E164">
            <v>22000</v>
          </cell>
        </row>
        <row r="165">
          <cell r="C165" t="str">
            <v>Wastafel keramik 1 kran</v>
          </cell>
          <cell r="D165" t="str">
            <v>Unit</v>
          </cell>
          <cell r="E165">
            <v>200000</v>
          </cell>
        </row>
        <row r="167">
          <cell r="C167" t="str">
            <v>BAHAN LISTRIK + ASSESORIES</v>
          </cell>
        </row>
        <row r="169">
          <cell r="C169" t="str">
            <v>Stop kontak Vimar Legrand + instalasi</v>
          </cell>
          <cell r="D169" t="str">
            <v>Ttk</v>
          </cell>
          <cell r="E169">
            <v>40000</v>
          </cell>
        </row>
        <row r="170">
          <cell r="C170" t="str">
            <v>Sakelar tunggal Vimar Legrand</v>
          </cell>
          <cell r="D170" t="str">
            <v>Bh</v>
          </cell>
          <cell r="E170">
            <v>17000</v>
          </cell>
        </row>
        <row r="171">
          <cell r="C171" t="str">
            <v>Sakelar ganda Vimar Legrand</v>
          </cell>
          <cell r="D171" t="str">
            <v>Bh</v>
          </cell>
          <cell r="E171">
            <v>20000</v>
          </cell>
        </row>
        <row r="172">
          <cell r="C172" t="str">
            <v>Arde BC 50 mm2 + pipa GIP Ø1 1/2 - 5m</v>
          </cell>
          <cell r="D172" t="str">
            <v>Unit</v>
          </cell>
          <cell r="E172">
            <v>450000</v>
          </cell>
        </row>
        <row r="173">
          <cell r="C173" t="str">
            <v>Arde BC 16 mm2 + pipa GIP Ø1" - 3m</v>
          </cell>
          <cell r="D173" t="str">
            <v>Unit</v>
          </cell>
          <cell r="E173">
            <v>200000</v>
          </cell>
        </row>
        <row r="174">
          <cell r="C174" t="str">
            <v>Box panel + MCB  3 group</v>
          </cell>
          <cell r="D174" t="str">
            <v>Unit</v>
          </cell>
          <cell r="E174">
            <v>75000</v>
          </cell>
        </row>
        <row r="175">
          <cell r="C175" t="str">
            <v>Box panel + MCB  4 group</v>
          </cell>
          <cell r="D175" t="str">
            <v>Unit</v>
          </cell>
          <cell r="E175">
            <v>100000</v>
          </cell>
        </row>
        <row r="176">
          <cell r="C176" t="str">
            <v>Box panel + MCB  5 group</v>
          </cell>
          <cell r="D176" t="str">
            <v>Unit</v>
          </cell>
          <cell r="E176">
            <v>125000</v>
          </cell>
        </row>
        <row r="177">
          <cell r="C177" t="str">
            <v>Box panel + MCB  6 group</v>
          </cell>
          <cell r="D177" t="str">
            <v>Unit</v>
          </cell>
          <cell r="E177">
            <v>150000</v>
          </cell>
        </row>
        <row r="178">
          <cell r="C178" t="str">
            <v>Box panel + MCB  11 group</v>
          </cell>
          <cell r="D178" t="str">
            <v>Unit</v>
          </cell>
          <cell r="E178">
            <v>300000</v>
          </cell>
        </row>
        <row r="179">
          <cell r="C179" t="str">
            <v>Kabel tuesteed 4x16 mm2</v>
          </cell>
          <cell r="D179" t="str">
            <v>m1</v>
          </cell>
          <cell r="E179">
            <v>35000</v>
          </cell>
        </row>
        <row r="180">
          <cell r="C180" t="str">
            <v>Kabel tuesteed 3x16 mm2</v>
          </cell>
          <cell r="D180" t="str">
            <v>m1</v>
          </cell>
          <cell r="E180">
            <v>25000</v>
          </cell>
        </row>
        <row r="181">
          <cell r="C181" t="str">
            <v>Kabel tuesteed 3x10 mm2</v>
          </cell>
          <cell r="D181" t="str">
            <v>m1</v>
          </cell>
          <cell r="E181">
            <v>15000</v>
          </cell>
        </row>
        <row r="182">
          <cell r="C182" t="str">
            <v>Kabel tuesteed 3x6 mm2</v>
          </cell>
          <cell r="D182" t="str">
            <v>m1</v>
          </cell>
          <cell r="E182">
            <v>10000</v>
          </cell>
        </row>
        <row r="183">
          <cell r="C183" t="str">
            <v>Kabel tuesteed 3x4 mm2</v>
          </cell>
          <cell r="D183" t="str">
            <v>m1</v>
          </cell>
          <cell r="E183">
            <v>7500</v>
          </cell>
        </row>
        <row r="184">
          <cell r="C184" t="str">
            <v>Kabel tuesteed 2x4 mm2</v>
          </cell>
          <cell r="D184" t="str">
            <v>m1</v>
          </cell>
          <cell r="E184">
            <v>5000</v>
          </cell>
        </row>
        <row r="185">
          <cell r="C185" t="str">
            <v>Lampu pijar Philips 25/40 VA + instalasi</v>
          </cell>
          <cell r="D185" t="str">
            <v>bh</v>
          </cell>
          <cell r="E185">
            <v>25000</v>
          </cell>
        </row>
        <row r="186">
          <cell r="C186" t="str">
            <v>TL Philips 1x40 (Travo Sinar) + intsalasi</v>
          </cell>
          <cell r="D186" t="str">
            <v>unit</v>
          </cell>
          <cell r="E186">
            <v>70000</v>
          </cell>
        </row>
        <row r="187">
          <cell r="C187" t="str">
            <v>TL Philips 2x40 (Travo Sinar) + instalasi</v>
          </cell>
          <cell r="D187" t="str">
            <v>unit</v>
          </cell>
          <cell r="E187">
            <v>120000</v>
          </cell>
        </row>
        <row r="189">
          <cell r="C189" t="str">
            <v>BAHAN ASSESORIES AIR BERSIH + AIR KOTOR</v>
          </cell>
        </row>
        <row r="191">
          <cell r="C191" t="str">
            <v>Pipa PVC Type AW + lem PVC</v>
          </cell>
        </row>
        <row r="192">
          <cell r="C192" t="str">
            <v xml:space="preserve">Ass. kenie  Ø 1/2" </v>
          </cell>
          <cell r="D192" t="str">
            <v>bh</v>
          </cell>
          <cell r="E192">
            <v>2400</v>
          </cell>
        </row>
        <row r="193">
          <cell r="C193" t="str">
            <v xml:space="preserve">Ass. kenie  Ø 3/4" </v>
          </cell>
          <cell r="D193" t="str">
            <v>bh</v>
          </cell>
          <cell r="E193">
            <v>3600</v>
          </cell>
        </row>
        <row r="194">
          <cell r="C194" t="str">
            <v>Ass. kenie Ø 1"</v>
          </cell>
          <cell r="D194" t="str">
            <v>bh</v>
          </cell>
          <cell r="E194">
            <v>5200</v>
          </cell>
        </row>
        <row r="195">
          <cell r="C195" t="str">
            <v xml:space="preserve">Ass. kenie  Ø 1 1/2" </v>
          </cell>
          <cell r="D195" t="str">
            <v>bh</v>
          </cell>
          <cell r="E195">
            <v>8000</v>
          </cell>
        </row>
        <row r="196">
          <cell r="C196" t="str">
            <v xml:space="preserve">Ass. kenie  Ø 2 1/2" </v>
          </cell>
          <cell r="D196" t="str">
            <v>bh</v>
          </cell>
          <cell r="E196">
            <v>15000</v>
          </cell>
        </row>
        <row r="197">
          <cell r="C197" t="str">
            <v xml:space="preserve">Ass. kenie  Ø 3" </v>
          </cell>
          <cell r="D197" t="str">
            <v>bh</v>
          </cell>
          <cell r="E197">
            <v>48000</v>
          </cell>
        </row>
        <row r="198">
          <cell r="C198" t="str">
            <v xml:space="preserve">Ass. kenie  Ø 4" </v>
          </cell>
          <cell r="D198" t="str">
            <v>bh</v>
          </cell>
          <cell r="E198">
            <v>72000</v>
          </cell>
        </row>
        <row r="199">
          <cell r="C199" t="str">
            <v>Ass. tee Ø 1/2"</v>
          </cell>
          <cell r="D199" t="str">
            <v>bh</v>
          </cell>
          <cell r="E199">
            <v>2400</v>
          </cell>
        </row>
        <row r="200">
          <cell r="C200" t="str">
            <v>Ass. tee Ø 3/4"</v>
          </cell>
          <cell r="D200" t="str">
            <v>bh</v>
          </cell>
          <cell r="E200">
            <v>3600</v>
          </cell>
        </row>
        <row r="201">
          <cell r="C201" t="str">
            <v>Ass. tee Ø 1 1/2"</v>
          </cell>
          <cell r="D201" t="str">
            <v>bh</v>
          </cell>
          <cell r="E201">
            <v>8000</v>
          </cell>
        </row>
        <row r="202">
          <cell r="C202" t="str">
            <v>Ass. tee Ø 3"</v>
          </cell>
          <cell r="D202" t="str">
            <v>bh</v>
          </cell>
          <cell r="E202">
            <v>18000</v>
          </cell>
        </row>
        <row r="203">
          <cell r="C203" t="str">
            <v>Ass. sok turun Ø 3/4" x 1/2"</v>
          </cell>
          <cell r="D203" t="str">
            <v>bh</v>
          </cell>
          <cell r="E203">
            <v>3600</v>
          </cell>
        </row>
        <row r="204">
          <cell r="C204" t="str">
            <v>Ass. sok turun Ø 1 1/2" x 3/4"</v>
          </cell>
          <cell r="D204" t="str">
            <v>bh</v>
          </cell>
          <cell r="E204">
            <v>8000</v>
          </cell>
        </row>
        <row r="205">
          <cell r="C205" t="str">
            <v>Ass. sok turun Ø 1 1/2" x 1"</v>
          </cell>
          <cell r="D205" t="str">
            <v>bh</v>
          </cell>
          <cell r="E205">
            <v>8000</v>
          </cell>
        </row>
        <row r="206">
          <cell r="C206" t="str">
            <v>Ass. sok turun Ø 2" x 1 1/2"</v>
          </cell>
          <cell r="D206" t="str">
            <v>bh</v>
          </cell>
          <cell r="E206">
            <v>12000</v>
          </cell>
        </row>
        <row r="207">
          <cell r="C207" t="str">
            <v>Ass. sok turun Ø 2 1/2" x 1 1/2"</v>
          </cell>
          <cell r="D207" t="str">
            <v>bh</v>
          </cell>
          <cell r="E207">
            <v>15000</v>
          </cell>
        </row>
        <row r="208">
          <cell r="C208" t="str">
            <v>Ass. sok turun Ø 3" x 1 1/2"</v>
          </cell>
          <cell r="D208" t="str">
            <v>bh</v>
          </cell>
          <cell r="E208">
            <v>18000</v>
          </cell>
        </row>
        <row r="209">
          <cell r="C209" t="str">
            <v>Ass. sok turun Ø 3" x 2"</v>
          </cell>
          <cell r="D209" t="str">
            <v>bh</v>
          </cell>
          <cell r="E209">
            <v>18000</v>
          </cell>
        </row>
        <row r="210">
          <cell r="C210" t="str">
            <v>Ass. sok turun Ø 4" x 3"</v>
          </cell>
          <cell r="D210" t="str">
            <v>bh</v>
          </cell>
          <cell r="E210">
            <v>24000</v>
          </cell>
        </row>
        <row r="211">
          <cell r="C211" t="str">
            <v>Ass. sok turun Ø 5" x 4"</v>
          </cell>
          <cell r="D211" t="str">
            <v>bh</v>
          </cell>
          <cell r="E211">
            <v>36000</v>
          </cell>
        </row>
        <row r="212">
          <cell r="C212" t="str">
            <v xml:space="preserve">Ass. kenie Ø 2 1/2" </v>
          </cell>
          <cell r="D212" t="str">
            <v>bh</v>
          </cell>
          <cell r="E212">
            <v>12000</v>
          </cell>
        </row>
        <row r="213">
          <cell r="C213" t="str">
            <v xml:space="preserve">Ass. sok Ø 1 1/2" </v>
          </cell>
          <cell r="D213" t="str">
            <v>bh</v>
          </cell>
          <cell r="E213">
            <v>8000</v>
          </cell>
        </row>
        <row r="214">
          <cell r="C214" t="str">
            <v xml:space="preserve">Ass. sok Ø 2 1/2" </v>
          </cell>
          <cell r="D214" t="str">
            <v>bh</v>
          </cell>
          <cell r="E214">
            <v>12000</v>
          </cell>
        </row>
        <row r="215">
          <cell r="C215" t="str">
            <v xml:space="preserve">Ass. sok Ø 3" </v>
          </cell>
          <cell r="D215" t="str">
            <v>bh</v>
          </cell>
          <cell r="E215">
            <v>18000</v>
          </cell>
        </row>
        <row r="216">
          <cell r="C216" t="str">
            <v xml:space="preserve">Ass. sok Ø 4" </v>
          </cell>
          <cell r="D216" t="str">
            <v>bh</v>
          </cell>
          <cell r="E216">
            <v>24000</v>
          </cell>
        </row>
        <row r="217">
          <cell r="C217" t="str">
            <v>Ass. tee turun Ø 2 1/2" x 1 1/2"</v>
          </cell>
          <cell r="D217" t="str">
            <v>bh</v>
          </cell>
          <cell r="E217">
            <v>12000</v>
          </cell>
        </row>
        <row r="218">
          <cell r="C218" t="str">
            <v>Ass. tee Y 120 0 Ø 2 1/2"</v>
          </cell>
          <cell r="D218" t="str">
            <v>bh</v>
          </cell>
          <cell r="E218">
            <v>37500</v>
          </cell>
        </row>
        <row r="219">
          <cell r="C219" t="str">
            <v>Ass. tee Y 120 0 Ø 3"</v>
          </cell>
          <cell r="D219" t="str">
            <v>bh</v>
          </cell>
          <cell r="E219">
            <v>45000</v>
          </cell>
        </row>
        <row r="220">
          <cell r="C220" t="str">
            <v>Ass. tee Y 120 0 Ø 4"</v>
          </cell>
          <cell r="D220" t="str">
            <v>bh</v>
          </cell>
          <cell r="E220">
            <v>60000</v>
          </cell>
        </row>
        <row r="221">
          <cell r="C221" t="str">
            <v xml:space="preserve">Ass. dop/kroop luar Ø 2 1/2" </v>
          </cell>
          <cell r="D221" t="str">
            <v>bh</v>
          </cell>
          <cell r="E221">
            <v>25000</v>
          </cell>
        </row>
        <row r="222">
          <cell r="C222" t="str">
            <v>Ass. clean out (CO) Ø 3"</v>
          </cell>
          <cell r="D222" t="str">
            <v>bh</v>
          </cell>
          <cell r="E222">
            <v>22500</v>
          </cell>
        </row>
        <row r="223">
          <cell r="C223" t="str">
            <v>Ass. clean out (CO) Ø 4"</v>
          </cell>
          <cell r="D223" t="str">
            <v>bh</v>
          </cell>
          <cell r="E223">
            <v>30000</v>
          </cell>
        </row>
        <row r="225">
          <cell r="C225" t="str">
            <v>Pipa leindeng GIP (medium) / kuningan + isolasi</v>
          </cell>
        </row>
        <row r="226">
          <cell r="C226" t="str">
            <v>Assesories double nepple Ø 1"</v>
          </cell>
          <cell r="D226" t="str">
            <v>bh</v>
          </cell>
          <cell r="E226">
            <v>18000</v>
          </cell>
        </row>
        <row r="227">
          <cell r="C227" t="str">
            <v>Ass. toozenklep Ø 1" GIP</v>
          </cell>
          <cell r="D227" t="str">
            <v>bh</v>
          </cell>
          <cell r="E227">
            <v>60000</v>
          </cell>
        </row>
        <row r="228">
          <cell r="C228" t="str">
            <v>Sarangan + karet Ø 1"</v>
          </cell>
          <cell r="D228" t="str">
            <v>bh</v>
          </cell>
          <cell r="E228">
            <v>25000</v>
          </cell>
        </row>
        <row r="229">
          <cell r="C229" t="str">
            <v>Affoor /  penguras bak tutup Ø 1"</v>
          </cell>
          <cell r="D229" t="str">
            <v>bh</v>
          </cell>
          <cell r="E229">
            <v>15000</v>
          </cell>
        </row>
        <row r="232">
          <cell r="C232" t="str">
            <v>URAIAN</v>
          </cell>
          <cell r="D232" t="str">
            <v>SATUAN</v>
          </cell>
          <cell r="E232" t="str">
            <v>HARGA</v>
          </cell>
        </row>
        <row r="233">
          <cell r="E233" t="str">
            <v>SATUAN Rp.</v>
          </cell>
        </row>
        <row r="235">
          <cell r="C235" t="str">
            <v>UPAH PEKERJA</v>
          </cell>
        </row>
        <row r="237">
          <cell r="C237" t="str">
            <v>Kepala tukang batu</v>
          </cell>
          <cell r="D237" t="str">
            <v>hr</v>
          </cell>
          <cell r="E237">
            <v>16000</v>
          </cell>
        </row>
        <row r="238">
          <cell r="C238" t="str">
            <v>Kepala tukang besi</v>
          </cell>
          <cell r="D238" t="str">
            <v>hr</v>
          </cell>
          <cell r="E238">
            <v>16000</v>
          </cell>
        </row>
        <row r="239">
          <cell r="C239" t="str">
            <v>Kepala tukang cat</v>
          </cell>
          <cell r="D239" t="str">
            <v>hr</v>
          </cell>
          <cell r="E239">
            <v>15000</v>
          </cell>
        </row>
        <row r="240">
          <cell r="C240" t="str">
            <v>Kepala tukang gali</v>
          </cell>
          <cell r="D240" t="str">
            <v>hr</v>
          </cell>
          <cell r="E240">
            <v>10000</v>
          </cell>
        </row>
        <row r="241">
          <cell r="C241" t="str">
            <v>Kepala tukang kayu</v>
          </cell>
          <cell r="D241" t="str">
            <v>hr</v>
          </cell>
          <cell r="E241">
            <v>17000</v>
          </cell>
        </row>
        <row r="242">
          <cell r="C242" t="str">
            <v>Mandor</v>
          </cell>
          <cell r="D242" t="str">
            <v>hr</v>
          </cell>
          <cell r="E242">
            <v>17500</v>
          </cell>
        </row>
        <row r="243">
          <cell r="C243" t="str">
            <v>Mesinis mesin gilas</v>
          </cell>
          <cell r="D243" t="str">
            <v>hr</v>
          </cell>
          <cell r="E243">
            <v>360000</v>
          </cell>
        </row>
        <row r="244">
          <cell r="C244" t="str">
            <v>Pekerja biasa</v>
          </cell>
          <cell r="D244" t="str">
            <v>hr</v>
          </cell>
          <cell r="E244">
            <v>7500</v>
          </cell>
        </row>
        <row r="245">
          <cell r="C245" t="str">
            <v>Penjaga malam</v>
          </cell>
          <cell r="D245" t="str">
            <v>hr</v>
          </cell>
          <cell r="E245">
            <v>240000</v>
          </cell>
        </row>
        <row r="246">
          <cell r="C246" t="str">
            <v>Tukang batu</v>
          </cell>
          <cell r="D246" t="str">
            <v>hr</v>
          </cell>
          <cell r="E246">
            <v>15000</v>
          </cell>
        </row>
        <row r="247">
          <cell r="C247" t="str">
            <v>Tukang besi</v>
          </cell>
          <cell r="D247" t="str">
            <v>hr</v>
          </cell>
          <cell r="E247">
            <v>14000</v>
          </cell>
        </row>
        <row r="248">
          <cell r="C248" t="str">
            <v>Tukang cat</v>
          </cell>
          <cell r="D248" t="str">
            <v>hr</v>
          </cell>
          <cell r="E248">
            <v>12000</v>
          </cell>
        </row>
        <row r="249">
          <cell r="C249" t="str">
            <v>Tukang gali</v>
          </cell>
          <cell r="D249" t="str">
            <v>hr</v>
          </cell>
          <cell r="E249">
            <v>9000</v>
          </cell>
        </row>
        <row r="250">
          <cell r="C250" t="str">
            <v>Tukang kayu</v>
          </cell>
          <cell r="D250" t="str">
            <v>hr</v>
          </cell>
          <cell r="E250">
            <v>16000</v>
          </cell>
        </row>
        <row r="251">
          <cell r="C251" t="str">
            <v>Tukang penjaga api</v>
          </cell>
          <cell r="D251" t="str">
            <v>hr</v>
          </cell>
          <cell r="E251">
            <v>10000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sheetName val="Luasan"/>
      <sheetName val="R-TOTAL (4)"/>
      <sheetName val="R-TOTAL (2)"/>
      <sheetName val="R-BG (2)"/>
      <sheetName val="BANG (2)"/>
      <sheetName val="R-INF (2)"/>
      <sheetName val="INFRA (2)"/>
      <sheetName val="R-TOTAL (3)"/>
      <sheetName val="R-BG (3)"/>
      <sheetName val="BANG (3)"/>
      <sheetName val="R-INF (3)"/>
      <sheetName val="INFRA (3)"/>
      <sheetName val="R-TOTAL"/>
      <sheetName val="R-BG"/>
      <sheetName val="BANG"/>
      <sheetName val="R-INF"/>
      <sheetName val="INFRA"/>
      <sheetName val="ANALIS"/>
      <sheetName val="BAHAN"/>
      <sheetName val="BE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8">
          <cell r="B8" t="str">
            <v>A.</v>
          </cell>
          <cell r="C8" t="str">
            <v>PEKERJAAN TANAH</v>
          </cell>
          <cell r="L8" t="str">
            <v>AD-B.3</v>
          </cell>
          <cell r="M8" t="str">
            <v>1m3 Spesi/Mortar 1pc;2ps</v>
          </cell>
        </row>
        <row r="9">
          <cell r="B9" t="str">
            <v>AN-A.1</v>
          </cell>
          <cell r="C9" t="str">
            <v>1m3 Galian tanah biasa</v>
          </cell>
          <cell r="J9">
            <v>6362.5</v>
          </cell>
          <cell r="M9">
            <v>13.28</v>
          </cell>
          <cell r="N9" t="str">
            <v>zak</v>
          </cell>
          <cell r="O9" t="str">
            <v>Semen gresik 50kg</v>
          </cell>
          <cell r="P9" t="str">
            <v>@Rp.</v>
          </cell>
          <cell r="Q9">
            <v>15500</v>
          </cell>
          <cell r="R9" t="str">
            <v>=Rp.</v>
          </cell>
          <cell r="S9">
            <v>205840</v>
          </cell>
        </row>
        <row r="10">
          <cell r="C10">
            <v>0.75</v>
          </cell>
          <cell r="D10" t="str">
            <v>Tukang gali</v>
          </cell>
          <cell r="F10" t="str">
            <v>@Rp.</v>
          </cell>
          <cell r="G10">
            <v>8000</v>
          </cell>
          <cell r="H10" t="str">
            <v>=Rp.</v>
          </cell>
          <cell r="I10">
            <v>6000</v>
          </cell>
          <cell r="M10">
            <v>0.96</v>
          </cell>
          <cell r="N10" t="str">
            <v>m3</v>
          </cell>
          <cell r="O10" t="str">
            <v>Pasir pasang</v>
          </cell>
          <cell r="P10" t="str">
            <v>@Rp.</v>
          </cell>
          <cell r="Q10">
            <v>12500</v>
          </cell>
          <cell r="R10" t="str">
            <v>=Rp.</v>
          </cell>
          <cell r="S10">
            <v>12000</v>
          </cell>
        </row>
        <row r="11">
          <cell r="C11">
            <v>2.5000000000000001E-2</v>
          </cell>
          <cell r="D11" t="str">
            <v>Mandor</v>
          </cell>
          <cell r="F11" t="str">
            <v>@Rp.</v>
          </cell>
          <cell r="G11">
            <v>14500</v>
          </cell>
          <cell r="H11" t="str">
            <v>=Rp.</v>
          </cell>
          <cell r="I11">
            <v>362.5</v>
          </cell>
          <cell r="Q11" t="str">
            <v>Jumlah harga</v>
          </cell>
          <cell r="R11" t="str">
            <v>=Rp.</v>
          </cell>
          <cell r="S11">
            <v>217840</v>
          </cell>
        </row>
        <row r="12">
          <cell r="G12" t="str">
            <v>Jumlah harga</v>
          </cell>
          <cell r="H12" t="str">
            <v>=Rp.</v>
          </cell>
          <cell r="I12">
            <v>6362.5</v>
          </cell>
          <cell r="Q12" t="str">
            <v>dibulatkan</v>
          </cell>
          <cell r="R12" t="str">
            <v>=Rp.</v>
          </cell>
          <cell r="S12">
            <v>217840</v>
          </cell>
        </row>
        <row r="13">
          <cell r="G13" t="str">
            <v>dibulatkan</v>
          </cell>
          <cell r="H13" t="str">
            <v>=Rp.</v>
          </cell>
          <cell r="I13">
            <v>6362.5</v>
          </cell>
          <cell r="L13" t="str">
            <v>AD-B.4</v>
          </cell>
          <cell r="M13" t="str">
            <v>1m3 Spesi/Mortar 1pc;3ps</v>
          </cell>
        </row>
        <row r="14">
          <cell r="B14" t="str">
            <v>AN-A.2</v>
          </cell>
          <cell r="C14" t="str">
            <v>1m3 Urugan tanah kembali</v>
          </cell>
          <cell r="J14">
            <v>1590</v>
          </cell>
          <cell r="M14">
            <v>10.199999999999999</v>
          </cell>
          <cell r="N14" t="str">
            <v>zak</v>
          </cell>
          <cell r="O14" t="str">
            <v>Semen gresik 50kg</v>
          </cell>
          <cell r="P14" t="str">
            <v>@Rp.</v>
          </cell>
          <cell r="Q14">
            <v>15500</v>
          </cell>
          <cell r="R14" t="str">
            <v>=Rp.</v>
          </cell>
          <cell r="S14">
            <v>158100</v>
          </cell>
        </row>
        <row r="15">
          <cell r="C15">
            <v>0.1875</v>
          </cell>
          <cell r="D15" t="str">
            <v>Tukang gali</v>
          </cell>
          <cell r="F15" t="str">
            <v>@Rp.</v>
          </cell>
          <cell r="G15">
            <v>8000</v>
          </cell>
          <cell r="H15" t="str">
            <v>=Rp.</v>
          </cell>
          <cell r="I15">
            <v>1500</v>
          </cell>
          <cell r="M15">
            <v>1.08</v>
          </cell>
          <cell r="N15" t="str">
            <v>m3</v>
          </cell>
          <cell r="O15" t="str">
            <v>Pasir pasang</v>
          </cell>
          <cell r="P15" t="str">
            <v>@Rp.</v>
          </cell>
          <cell r="Q15">
            <v>12500</v>
          </cell>
          <cell r="R15" t="str">
            <v>=Rp.</v>
          </cell>
          <cell r="S15">
            <v>13500</v>
          </cell>
        </row>
        <row r="16">
          <cell r="C16">
            <v>6.2500000000000003E-3</v>
          </cell>
          <cell r="D16" t="str">
            <v>Mandor</v>
          </cell>
          <cell r="F16" t="str">
            <v>@Rp.</v>
          </cell>
          <cell r="G16">
            <v>14500</v>
          </cell>
          <cell r="H16" t="str">
            <v>=Rp.</v>
          </cell>
          <cell r="I16">
            <v>90.625</v>
          </cell>
          <cell r="Q16" t="str">
            <v>Jumlah harga</v>
          </cell>
          <cell r="R16" t="str">
            <v>=Rp.</v>
          </cell>
          <cell r="S16">
            <v>171600</v>
          </cell>
        </row>
        <row r="17">
          <cell r="G17" t="str">
            <v>Jumlah harga</v>
          </cell>
          <cell r="H17" t="str">
            <v>=Rp.</v>
          </cell>
          <cell r="I17">
            <v>1590.625</v>
          </cell>
          <cell r="Q17" t="str">
            <v>dibulatkan</v>
          </cell>
          <cell r="R17" t="str">
            <v>=Rp.</v>
          </cell>
          <cell r="S17">
            <v>171600</v>
          </cell>
        </row>
        <row r="18">
          <cell r="G18" t="str">
            <v>dibulatkan</v>
          </cell>
          <cell r="H18" t="str">
            <v>=Rp.</v>
          </cell>
          <cell r="I18">
            <v>1590</v>
          </cell>
          <cell r="L18" t="str">
            <v>AD-B.5</v>
          </cell>
          <cell r="M18" t="str">
            <v>1m3 Spesi/Mortar 1pc;4ps</v>
          </cell>
        </row>
        <row r="19">
          <cell r="B19" t="str">
            <v>AN-A.3</v>
          </cell>
          <cell r="C19" t="str">
            <v>1m3 Urugan pasir</v>
          </cell>
          <cell r="J19">
            <v>16200</v>
          </cell>
          <cell r="M19">
            <v>8.1999999999999993</v>
          </cell>
          <cell r="N19" t="str">
            <v>zak</v>
          </cell>
          <cell r="O19" t="str">
            <v>Semen gresik 50kg</v>
          </cell>
          <cell r="P19" t="str">
            <v>@Rp.</v>
          </cell>
          <cell r="Q19">
            <v>15500</v>
          </cell>
          <cell r="R19" t="str">
            <v>=Rp.</v>
          </cell>
          <cell r="S19">
            <v>127099.99999999999</v>
          </cell>
        </row>
        <row r="20">
          <cell r="C20">
            <v>1.2</v>
          </cell>
          <cell r="D20" t="str">
            <v>m3</v>
          </cell>
          <cell r="E20" t="str">
            <v>Pasir urug</v>
          </cell>
          <cell r="F20" t="str">
            <v>@Rp.</v>
          </cell>
          <cell r="G20">
            <v>11000</v>
          </cell>
          <cell r="H20" t="str">
            <v>=Rp.</v>
          </cell>
          <cell r="I20">
            <v>13200</v>
          </cell>
          <cell r="M20">
            <v>1.1599999999999999</v>
          </cell>
          <cell r="N20" t="str">
            <v>m3</v>
          </cell>
          <cell r="O20" t="str">
            <v>Pasir pasang</v>
          </cell>
          <cell r="P20" t="str">
            <v>@Rp.</v>
          </cell>
          <cell r="Q20">
            <v>12500</v>
          </cell>
          <cell r="R20" t="str">
            <v>=Rp.</v>
          </cell>
          <cell r="S20">
            <v>14499.999999999998</v>
          </cell>
        </row>
        <row r="21">
          <cell r="D21" t="str">
            <v>Upah kerja + alat bantu</v>
          </cell>
          <cell r="H21" t="str">
            <v>=Rp.</v>
          </cell>
          <cell r="I21">
            <v>3000</v>
          </cell>
          <cell r="Q21" t="str">
            <v>Jumlah harga</v>
          </cell>
          <cell r="R21" t="str">
            <v>=Rp.</v>
          </cell>
          <cell r="S21">
            <v>141599.99999999997</v>
          </cell>
        </row>
        <row r="22">
          <cell r="G22" t="str">
            <v>Jumlah harga</v>
          </cell>
          <cell r="H22" t="str">
            <v>=Rp.</v>
          </cell>
          <cell r="I22">
            <v>16200</v>
          </cell>
          <cell r="Q22" t="str">
            <v>dibulatkan</v>
          </cell>
          <cell r="R22" t="str">
            <v>=Rp.</v>
          </cell>
          <cell r="S22">
            <v>141600</v>
          </cell>
        </row>
        <row r="23">
          <cell r="G23" t="str">
            <v>dibulatkan</v>
          </cell>
          <cell r="H23" t="str">
            <v>=Rp.</v>
          </cell>
          <cell r="I23">
            <v>16200</v>
          </cell>
          <cell r="L23" t="str">
            <v>AN-B.1</v>
          </cell>
          <cell r="M23" t="str">
            <v>1 m3 Anstamping batu kali</v>
          </cell>
          <cell r="T23">
            <v>37550</v>
          </cell>
        </row>
        <row r="24">
          <cell r="B24" t="str">
            <v>AN-A.4</v>
          </cell>
          <cell r="C24" t="str">
            <v>1m3 Urugan sirtu + pemadatan</v>
          </cell>
          <cell r="J24">
            <v>20300</v>
          </cell>
          <cell r="M24">
            <v>1.2</v>
          </cell>
          <cell r="N24" t="str">
            <v>m3</v>
          </cell>
          <cell r="O24" t="str">
            <v>Batu kali belah</v>
          </cell>
          <cell r="P24" t="str">
            <v>@Rp.</v>
          </cell>
          <cell r="Q24">
            <v>24000</v>
          </cell>
          <cell r="R24" t="str">
            <v>=Rp.</v>
          </cell>
          <cell r="S24">
            <v>28800</v>
          </cell>
        </row>
        <row r="25">
          <cell r="C25">
            <v>1.2</v>
          </cell>
          <cell r="D25" t="str">
            <v>m3</v>
          </cell>
          <cell r="E25" t="str">
            <v>Sirtu</v>
          </cell>
          <cell r="F25" t="str">
            <v>@Rp.</v>
          </cell>
          <cell r="G25">
            <v>14000</v>
          </cell>
          <cell r="H25" t="str">
            <v>=Rp.</v>
          </cell>
          <cell r="I25">
            <v>16800</v>
          </cell>
          <cell r="M25">
            <v>0.3</v>
          </cell>
          <cell r="N25" t="str">
            <v>m3</v>
          </cell>
          <cell r="O25" t="str">
            <v>Pasir pasang</v>
          </cell>
          <cell r="P25" t="str">
            <v>@Rp.</v>
          </cell>
          <cell r="Q25">
            <v>12500</v>
          </cell>
          <cell r="R25" t="str">
            <v>=Rp.</v>
          </cell>
          <cell r="S25">
            <v>3750</v>
          </cell>
        </row>
        <row r="26">
          <cell r="D26" t="str">
            <v>Upah kerja + alat bantu</v>
          </cell>
          <cell r="H26" t="str">
            <v>=Rp.</v>
          </cell>
          <cell r="I26">
            <v>3500</v>
          </cell>
          <cell r="N26" t="str">
            <v>Upah kerja + alat bantu</v>
          </cell>
          <cell r="R26" t="str">
            <v>=Rp.</v>
          </cell>
          <cell r="S26">
            <v>5000</v>
          </cell>
        </row>
        <row r="27">
          <cell r="G27" t="str">
            <v>Jumlah harga</v>
          </cell>
          <cell r="H27" t="str">
            <v>=Rp.</v>
          </cell>
          <cell r="I27">
            <v>20300</v>
          </cell>
          <cell r="Q27" t="str">
            <v>Jumlah harga</v>
          </cell>
          <cell r="R27" t="str">
            <v>=Rp.</v>
          </cell>
          <cell r="S27">
            <v>37550</v>
          </cell>
        </row>
        <row r="28">
          <cell r="G28" t="str">
            <v>dibulatkan</v>
          </cell>
          <cell r="H28" t="str">
            <v>=Rp.</v>
          </cell>
          <cell r="I28">
            <v>20300</v>
          </cell>
          <cell r="Q28" t="str">
            <v>dibulatkan</v>
          </cell>
          <cell r="R28" t="str">
            <v>=Rp.</v>
          </cell>
          <cell r="S28">
            <v>37550</v>
          </cell>
        </row>
        <row r="29">
          <cell r="B29" t="str">
            <v>AN-A.5</v>
          </cell>
          <cell r="C29" t="str">
            <v>1m3 Urugan tanah dari luar + pemadatan</v>
          </cell>
          <cell r="J29">
            <v>14900</v>
          </cell>
          <cell r="L29" t="str">
            <v>AN-B.2</v>
          </cell>
          <cell r="M29" t="str">
            <v>1 m3 Pas. batu kali 1pc;3kp;8ps, termasuk beraben sisi pasangan</v>
          </cell>
          <cell r="T29">
            <v>71510</v>
          </cell>
        </row>
        <row r="30">
          <cell r="C30">
            <v>1.2</v>
          </cell>
          <cell r="D30" t="str">
            <v>m3</v>
          </cell>
          <cell r="E30" t="str">
            <v>Tanah Urug</v>
          </cell>
          <cell r="F30" t="str">
            <v>@Rp.</v>
          </cell>
          <cell r="G30">
            <v>9500</v>
          </cell>
          <cell r="H30" t="str">
            <v>=Rp.</v>
          </cell>
          <cell r="I30">
            <v>11400</v>
          </cell>
          <cell r="M30">
            <v>1.2</v>
          </cell>
          <cell r="N30" t="str">
            <v>m3</v>
          </cell>
          <cell r="O30" t="str">
            <v>Batu kali belah</v>
          </cell>
          <cell r="P30" t="str">
            <v>@Rp.</v>
          </cell>
          <cell r="Q30">
            <v>24000</v>
          </cell>
          <cell r="R30" t="str">
            <v>=Rp.</v>
          </cell>
          <cell r="S30">
            <v>28800</v>
          </cell>
        </row>
        <row r="31">
          <cell r="D31" t="str">
            <v>Upah kerja + alat bantu</v>
          </cell>
          <cell r="H31" t="str">
            <v>=Rp.</v>
          </cell>
          <cell r="I31">
            <v>3500</v>
          </cell>
          <cell r="M31">
            <v>0.39600000000000002</v>
          </cell>
          <cell r="N31" t="str">
            <v>m3</v>
          </cell>
          <cell r="O31" t="str">
            <v>Spesi 1pc;3kp;8ps =AD-B.2</v>
          </cell>
          <cell r="P31" t="str">
            <v>@Rp.</v>
          </cell>
          <cell r="Q31">
            <v>82610</v>
          </cell>
          <cell r="R31" t="str">
            <v>=Rp.</v>
          </cell>
          <cell r="S31">
            <v>32713.56</v>
          </cell>
        </row>
        <row r="32">
          <cell r="G32" t="str">
            <v>Jumlah harga</v>
          </cell>
          <cell r="H32" t="str">
            <v>=Rp.</v>
          </cell>
          <cell r="I32">
            <v>14900</v>
          </cell>
          <cell r="N32" t="str">
            <v>Upah kerja + alat bantu</v>
          </cell>
          <cell r="R32" t="str">
            <v>=Rp.</v>
          </cell>
          <cell r="S32">
            <v>10000</v>
          </cell>
        </row>
        <row r="33">
          <cell r="G33" t="str">
            <v>dibulatkan</v>
          </cell>
          <cell r="H33" t="str">
            <v>=Rp.</v>
          </cell>
          <cell r="I33">
            <v>14900</v>
          </cell>
          <cell r="Q33" t="str">
            <v>Jumlah harga</v>
          </cell>
          <cell r="R33" t="str">
            <v>=Rp.</v>
          </cell>
          <cell r="S33">
            <v>71513.56</v>
          </cell>
        </row>
        <row r="34">
          <cell r="Q34" t="str">
            <v>dibulatkan</v>
          </cell>
          <cell r="R34" t="str">
            <v>=Rp.</v>
          </cell>
          <cell r="S34">
            <v>71510</v>
          </cell>
        </row>
        <row r="35">
          <cell r="B35" t="str">
            <v>B.</v>
          </cell>
          <cell r="C35" t="str">
            <v>PEKERJAAN PASANGAN &amp; PLESTERAN</v>
          </cell>
          <cell r="L35" t="str">
            <v>AN-B.3</v>
          </cell>
          <cell r="M35" t="str">
            <v>1 m3 Pas. batu merah trassram 1pc;3ps</v>
          </cell>
          <cell r="T35">
            <v>120960</v>
          </cell>
        </row>
        <row r="36">
          <cell r="B36" t="str">
            <v>AD-B.1</v>
          </cell>
          <cell r="C36" t="str">
            <v>1m3 Spesi/Mortar 1pc;2kp;8ps</v>
          </cell>
          <cell r="M36">
            <v>500</v>
          </cell>
          <cell r="N36" t="str">
            <v>bj</v>
          </cell>
          <cell r="O36" t="str">
            <v>Batu bata</v>
          </cell>
          <cell r="P36" t="str">
            <v>@Rp.</v>
          </cell>
          <cell r="Q36">
            <v>100</v>
          </cell>
          <cell r="R36" t="str">
            <v>=Rp.</v>
          </cell>
          <cell r="S36">
            <v>50000</v>
          </cell>
        </row>
        <row r="37">
          <cell r="C37">
            <v>3.56</v>
          </cell>
          <cell r="D37" t="str">
            <v>zak</v>
          </cell>
          <cell r="E37" t="str">
            <v>Semen gresik 50kg</v>
          </cell>
          <cell r="F37" t="str">
            <v>@Rp.</v>
          </cell>
          <cell r="G37">
            <v>15500</v>
          </cell>
          <cell r="H37" t="str">
            <v>=Rp.</v>
          </cell>
          <cell r="I37">
            <v>55180</v>
          </cell>
          <cell r="M37">
            <v>0.29700000000000004</v>
          </cell>
          <cell r="N37" t="str">
            <v>m3</v>
          </cell>
          <cell r="O37" t="str">
            <v>Spesi 1pc;3ps</v>
          </cell>
          <cell r="P37" t="str">
            <v>@Rp.</v>
          </cell>
          <cell r="Q37">
            <v>171600</v>
          </cell>
          <cell r="R37" t="str">
            <v>=Rp.</v>
          </cell>
          <cell r="S37">
            <v>50965.200000000004</v>
          </cell>
        </row>
        <row r="38">
          <cell r="C38">
            <v>160.77000000000001</v>
          </cell>
          <cell r="D38" t="str">
            <v>kg</v>
          </cell>
          <cell r="E38" t="str">
            <v>Gamping pasang/kapur</v>
          </cell>
          <cell r="F38" t="str">
            <v>@Rp.</v>
          </cell>
          <cell r="G38">
            <v>125</v>
          </cell>
          <cell r="H38" t="str">
            <v>=Rp.</v>
          </cell>
          <cell r="I38">
            <v>20096.25</v>
          </cell>
          <cell r="R38" t="str">
            <v>=Rp.</v>
          </cell>
          <cell r="S38">
            <v>20000</v>
          </cell>
        </row>
        <row r="39">
          <cell r="C39">
            <v>1.31</v>
          </cell>
          <cell r="D39" t="str">
            <v>m3</v>
          </cell>
          <cell r="E39" t="str">
            <v>Pasir pasang</v>
          </cell>
          <cell r="F39" t="str">
            <v>@Rp.</v>
          </cell>
          <cell r="G39">
            <v>12500</v>
          </cell>
          <cell r="H39" t="str">
            <v>=Rp.</v>
          </cell>
          <cell r="I39">
            <v>16375</v>
          </cell>
          <cell r="Q39" t="str">
            <v>Jumlah harga</v>
          </cell>
          <cell r="R39" t="str">
            <v>=Rp.</v>
          </cell>
          <cell r="S39">
            <v>120965.20000000001</v>
          </cell>
        </row>
        <row r="40">
          <cell r="G40" t="str">
            <v>Jumlah harga</v>
          </cell>
          <cell r="H40" t="str">
            <v>=Rp.</v>
          </cell>
          <cell r="I40">
            <v>91651.25</v>
          </cell>
          <cell r="Q40" t="str">
            <v>dibulatkan</v>
          </cell>
          <cell r="R40" t="str">
            <v>=Rp.</v>
          </cell>
          <cell r="S40">
            <v>120960</v>
          </cell>
        </row>
        <row r="41">
          <cell r="G41" t="str">
            <v>dibulatkan</v>
          </cell>
          <cell r="H41" t="str">
            <v>=Rp.</v>
          </cell>
          <cell r="I41">
            <v>91650</v>
          </cell>
          <cell r="L41" t="str">
            <v>AN-B.4</v>
          </cell>
          <cell r="M41" t="str">
            <v>1 m3 Pas. batu merah 1pc;3kp;8ps</v>
          </cell>
          <cell r="T41">
            <v>94530</v>
          </cell>
        </row>
        <row r="42">
          <cell r="B42" t="str">
            <v>AD-B.2</v>
          </cell>
          <cell r="C42" t="str">
            <v>1m3 Spesi/Mortar 1pc;3kp;8ps</v>
          </cell>
          <cell r="M42">
            <v>500</v>
          </cell>
          <cell r="N42" t="str">
            <v>bj</v>
          </cell>
          <cell r="O42" t="str">
            <v>Batu bata</v>
          </cell>
          <cell r="P42" t="str">
            <v>@Rp.</v>
          </cell>
          <cell r="Q42">
            <v>100</v>
          </cell>
          <cell r="R42" t="str">
            <v>=Rp.</v>
          </cell>
          <cell r="S42">
            <v>50000</v>
          </cell>
        </row>
        <row r="43">
          <cell r="C43">
            <v>3.12</v>
          </cell>
          <cell r="D43" t="str">
            <v>zak</v>
          </cell>
          <cell r="E43" t="str">
            <v>Semen gresik 50kg</v>
          </cell>
          <cell r="F43" t="str">
            <v>@Rp.</v>
          </cell>
          <cell r="G43">
            <v>15500</v>
          </cell>
          <cell r="H43" t="str">
            <v>=Rp.</v>
          </cell>
          <cell r="I43">
            <v>48360</v>
          </cell>
          <cell r="M43">
            <v>0.29700000000000004</v>
          </cell>
          <cell r="N43" t="str">
            <v>m3</v>
          </cell>
          <cell r="O43" t="str">
            <v>Spesi 1pc;3kp;8ps =AD-B.2</v>
          </cell>
          <cell r="P43" t="str">
            <v>@Rp.</v>
          </cell>
          <cell r="Q43">
            <v>82610</v>
          </cell>
          <cell r="R43" t="str">
            <v>=Rp.</v>
          </cell>
          <cell r="S43">
            <v>24535.170000000002</v>
          </cell>
        </row>
        <row r="44">
          <cell r="C44">
            <v>143</v>
          </cell>
          <cell r="D44" t="str">
            <v>kg</v>
          </cell>
          <cell r="E44" t="str">
            <v>Gamping pasang/kapur</v>
          </cell>
          <cell r="F44" t="str">
            <v>@Rp.</v>
          </cell>
          <cell r="G44">
            <v>125</v>
          </cell>
          <cell r="H44" t="str">
            <v>=Rp.</v>
          </cell>
          <cell r="I44">
            <v>17875</v>
          </cell>
          <cell r="N44" t="str">
            <v>Upah kerja + alat bantu =AN-B.3</v>
          </cell>
          <cell r="R44" t="str">
            <v>=Rp.</v>
          </cell>
          <cell r="S44">
            <v>20000</v>
          </cell>
        </row>
        <row r="45">
          <cell r="C45">
            <v>1.31</v>
          </cell>
          <cell r="D45" t="str">
            <v>m3</v>
          </cell>
          <cell r="E45" t="str">
            <v>Pasir pasang</v>
          </cell>
          <cell r="F45" t="str">
            <v>@Rp.</v>
          </cell>
          <cell r="G45">
            <v>12500</v>
          </cell>
          <cell r="H45" t="str">
            <v>=Rp.</v>
          </cell>
          <cell r="I45">
            <v>16375</v>
          </cell>
          <cell r="Q45" t="str">
            <v>Jumlah harga</v>
          </cell>
          <cell r="R45" t="str">
            <v>=Rp.</v>
          </cell>
          <cell r="S45">
            <v>94535.17</v>
          </cell>
        </row>
        <row r="46">
          <cell r="G46" t="str">
            <v>Jumlah harga</v>
          </cell>
          <cell r="H46" t="str">
            <v>=Rp.</v>
          </cell>
          <cell r="I46">
            <v>82610</v>
          </cell>
          <cell r="Q46" t="str">
            <v>dibulatkan</v>
          </cell>
          <cell r="R46" t="str">
            <v>=Rp.</v>
          </cell>
          <cell r="S46">
            <v>94530</v>
          </cell>
        </row>
        <row r="47">
          <cell r="G47" t="str">
            <v>dibulatkan</v>
          </cell>
          <cell r="H47" t="str">
            <v>=Rp.</v>
          </cell>
          <cell r="I47">
            <v>82610</v>
          </cell>
        </row>
        <row r="51">
          <cell r="B51" t="str">
            <v>AN-B.5</v>
          </cell>
          <cell r="C51" t="str">
            <v>1 m2 Plesteran 1pc;3ps</v>
          </cell>
          <cell r="J51">
            <v>4880</v>
          </cell>
          <cell r="L51" t="str">
            <v>AN-C.1</v>
          </cell>
          <cell r="M51" t="str">
            <v>1m3 pekerjaan beton bertulang praktis tanpa bekisting</v>
          </cell>
          <cell r="T51">
            <v>631960</v>
          </cell>
        </row>
        <row r="52">
          <cell r="C52">
            <v>1.0999999999999999E-2</v>
          </cell>
          <cell r="D52" t="str">
            <v>m3</v>
          </cell>
          <cell r="E52" t="str">
            <v>Spesi 1pc;3ps =AD-B.4</v>
          </cell>
          <cell r="F52" t="str">
            <v>@Rp.</v>
          </cell>
          <cell r="G52">
            <v>171600</v>
          </cell>
          <cell r="H52" t="str">
            <v>=Rp.</v>
          </cell>
          <cell r="I52">
            <v>1887.6</v>
          </cell>
          <cell r="M52">
            <v>1</v>
          </cell>
          <cell r="N52" t="str">
            <v>m3</v>
          </cell>
          <cell r="O52" t="str">
            <v>Camp. Beton 1pc;2ps;3kr =AD-C.3</v>
          </cell>
          <cell r="P52" t="str">
            <v>@Rp.</v>
          </cell>
          <cell r="Q52">
            <v>145760</v>
          </cell>
          <cell r="R52" t="str">
            <v>=Rp.</v>
          </cell>
          <cell r="S52">
            <v>145760</v>
          </cell>
        </row>
        <row r="53">
          <cell r="D53" t="str">
            <v>Upah kerja + alat bantu</v>
          </cell>
          <cell r="H53" t="str">
            <v>=Rp.</v>
          </cell>
          <cell r="I53">
            <v>3000</v>
          </cell>
          <cell r="M53">
            <v>120</v>
          </cell>
          <cell r="N53" t="str">
            <v>kg</v>
          </cell>
          <cell r="O53" t="str">
            <v>Besi beton =AD-C.4</v>
          </cell>
          <cell r="P53" t="str">
            <v>@Rp.</v>
          </cell>
          <cell r="Q53">
            <v>4010</v>
          </cell>
          <cell r="R53" t="str">
            <v>=Rp.</v>
          </cell>
          <cell r="S53">
            <v>481200</v>
          </cell>
        </row>
        <row r="54">
          <cell r="G54" t="str">
            <v>Jumlah harga</v>
          </cell>
          <cell r="H54" t="str">
            <v>=Rp.</v>
          </cell>
          <cell r="I54">
            <v>4887.6000000000004</v>
          </cell>
          <cell r="N54" t="str">
            <v>Upah kerja + alat bantu</v>
          </cell>
          <cell r="R54" t="str">
            <v>=Rp.</v>
          </cell>
          <cell r="S54">
            <v>5000</v>
          </cell>
        </row>
        <row r="55">
          <cell r="G55" t="str">
            <v>dibulatkan</v>
          </cell>
          <cell r="H55" t="str">
            <v>=Rp.</v>
          </cell>
          <cell r="I55">
            <v>4880</v>
          </cell>
          <cell r="Q55" t="str">
            <v>Jumlah harga</v>
          </cell>
          <cell r="R55" t="str">
            <v>=Rp.</v>
          </cell>
          <cell r="S55">
            <v>631960</v>
          </cell>
        </row>
        <row r="56">
          <cell r="B56" t="str">
            <v>AN-B.6</v>
          </cell>
          <cell r="C56" t="str">
            <v>1 m2 Plesteran 1pc;3kp;8ps</v>
          </cell>
          <cell r="J56">
            <v>3650</v>
          </cell>
          <cell r="Q56" t="str">
            <v>dibulatkan</v>
          </cell>
          <cell r="R56" t="str">
            <v>=Rp.</v>
          </cell>
          <cell r="S56">
            <v>631960</v>
          </cell>
        </row>
        <row r="57">
          <cell r="C57">
            <v>1.0999999999999999E-2</v>
          </cell>
          <cell r="D57" t="str">
            <v>m3</v>
          </cell>
          <cell r="E57" t="str">
            <v>Spesi 1pc;3kp;8ps =AD-B.2</v>
          </cell>
          <cell r="F57" t="str">
            <v>@Rp.</v>
          </cell>
          <cell r="G57">
            <v>82610</v>
          </cell>
          <cell r="H57" t="str">
            <v>=Rp.</v>
          </cell>
          <cell r="I57">
            <v>908.70999999999992</v>
          </cell>
          <cell r="L57" t="str">
            <v>AN-C.2</v>
          </cell>
          <cell r="M57" t="str">
            <v>1m3 pekerjaan beton bertulang struktur tanpa bekisting</v>
          </cell>
          <cell r="T57">
            <v>674560</v>
          </cell>
        </row>
        <row r="58">
          <cell r="D58" t="str">
            <v>Upah kerja + alat bantu</v>
          </cell>
          <cell r="H58" t="str">
            <v>=Rp.</v>
          </cell>
          <cell r="I58">
            <v>2750</v>
          </cell>
          <cell r="M58">
            <v>1</v>
          </cell>
          <cell r="N58" t="str">
            <v>m3</v>
          </cell>
          <cell r="O58" t="str">
            <v>Camp. Beton 1pc;2ps;3kr =AD-C.3</v>
          </cell>
          <cell r="P58" t="str">
            <v>@Rp.</v>
          </cell>
          <cell r="Q58">
            <v>145760</v>
          </cell>
          <cell r="R58" t="str">
            <v>=Rp.</v>
          </cell>
          <cell r="S58">
            <v>145760</v>
          </cell>
        </row>
        <row r="59">
          <cell r="G59" t="str">
            <v>Jumlah harga</v>
          </cell>
          <cell r="H59" t="str">
            <v>=Rp.</v>
          </cell>
          <cell r="I59">
            <v>3658.71</v>
          </cell>
          <cell r="M59">
            <v>130</v>
          </cell>
          <cell r="N59" t="str">
            <v>kg</v>
          </cell>
          <cell r="O59" t="str">
            <v>Besi beton =AD-C.4</v>
          </cell>
          <cell r="P59" t="str">
            <v>@Rp.</v>
          </cell>
          <cell r="Q59">
            <v>4010</v>
          </cell>
          <cell r="R59" t="str">
            <v>=Rp.</v>
          </cell>
          <cell r="S59">
            <v>521300</v>
          </cell>
        </row>
        <row r="60">
          <cell r="G60" t="str">
            <v>dibulatkan</v>
          </cell>
          <cell r="H60" t="str">
            <v>=Rp.</v>
          </cell>
          <cell r="I60">
            <v>3650</v>
          </cell>
          <cell r="N60" t="str">
            <v>Upah kerja + alat bantu</v>
          </cell>
          <cell r="R60" t="str">
            <v>=Rp.</v>
          </cell>
          <cell r="S60">
            <v>7500</v>
          </cell>
        </row>
        <row r="61">
          <cell r="B61" t="str">
            <v>AN-B.7</v>
          </cell>
          <cell r="C61" t="str">
            <v>1 m2 Plesteran beton 1pc;2ps</v>
          </cell>
          <cell r="J61">
            <v>5640</v>
          </cell>
          <cell r="Q61" t="str">
            <v>Jumlah harga</v>
          </cell>
          <cell r="R61" t="str">
            <v>=Rp.</v>
          </cell>
          <cell r="S61">
            <v>674560</v>
          </cell>
        </row>
        <row r="62">
          <cell r="C62">
            <v>1.0999999999999999E-2</v>
          </cell>
          <cell r="D62" t="str">
            <v>m3</v>
          </cell>
          <cell r="E62" t="str">
            <v>Spesi 1pc;2ps =AD-B.3</v>
          </cell>
          <cell r="F62" t="str">
            <v>@Rp.</v>
          </cell>
          <cell r="G62">
            <v>217840</v>
          </cell>
          <cell r="H62" t="str">
            <v>=Rp.</v>
          </cell>
          <cell r="I62">
            <v>2396.2399999999998</v>
          </cell>
          <cell r="Q62" t="str">
            <v>dibulatkan</v>
          </cell>
          <cell r="R62" t="str">
            <v>=Rp.</v>
          </cell>
          <cell r="S62">
            <v>674560</v>
          </cell>
        </row>
        <row r="63">
          <cell r="D63" t="str">
            <v>Upah kerja + alat bantu</v>
          </cell>
          <cell r="H63" t="str">
            <v>=Rp.</v>
          </cell>
          <cell r="I63">
            <v>3250</v>
          </cell>
          <cell r="L63" t="str">
            <v>AN-C.3</v>
          </cell>
          <cell r="M63" t="str">
            <v>1m3 pekerjaan beton bertulang praktis</v>
          </cell>
          <cell r="T63">
            <v>900310</v>
          </cell>
        </row>
        <row r="64">
          <cell r="G64" t="str">
            <v>Jumlah harga</v>
          </cell>
          <cell r="H64" t="str">
            <v>=Rp.</v>
          </cell>
          <cell r="I64">
            <v>5646.24</v>
          </cell>
          <cell r="M64">
            <v>1</v>
          </cell>
          <cell r="N64" t="str">
            <v>m3</v>
          </cell>
          <cell r="O64" t="str">
            <v>Camp. Beton 1pc;2ps;3kr =AD-C.3</v>
          </cell>
          <cell r="P64" t="str">
            <v>@Rp.</v>
          </cell>
          <cell r="Q64">
            <v>145760</v>
          </cell>
          <cell r="R64" t="str">
            <v>=Rp.</v>
          </cell>
          <cell r="S64">
            <v>145760</v>
          </cell>
        </row>
        <row r="65">
          <cell r="G65" t="str">
            <v>dibulatkan</v>
          </cell>
          <cell r="H65" t="str">
            <v>=Rp.</v>
          </cell>
          <cell r="I65">
            <v>5640</v>
          </cell>
          <cell r="M65">
            <v>120</v>
          </cell>
          <cell r="N65" t="str">
            <v>kg</v>
          </cell>
          <cell r="O65" t="str">
            <v>Besi beton =AD-C.4</v>
          </cell>
          <cell r="P65" t="str">
            <v>@Rp.</v>
          </cell>
          <cell r="Q65">
            <v>4010</v>
          </cell>
          <cell r="R65" t="str">
            <v>=Rp.</v>
          </cell>
          <cell r="S65">
            <v>481200</v>
          </cell>
        </row>
        <row r="66">
          <cell r="M66">
            <v>13</v>
          </cell>
          <cell r="N66" t="str">
            <v>m2</v>
          </cell>
          <cell r="O66" t="str">
            <v>Bekisting =AD-C.1</v>
          </cell>
          <cell r="P66" t="str">
            <v>@Rp.</v>
          </cell>
          <cell r="Q66">
            <v>20450</v>
          </cell>
          <cell r="R66" t="str">
            <v>=Rp.</v>
          </cell>
          <cell r="S66">
            <v>265850</v>
          </cell>
        </row>
        <row r="67">
          <cell r="B67" t="str">
            <v>C.</v>
          </cell>
          <cell r="C67" t="str">
            <v>PEKERJAAN BETON</v>
          </cell>
          <cell r="N67" t="str">
            <v>Upah termasuk pembongkaran &amp; penyiraman</v>
          </cell>
          <cell r="R67" t="str">
            <v>=Rp.</v>
          </cell>
          <cell r="S67">
            <v>7500</v>
          </cell>
        </row>
        <row r="68">
          <cell r="B68" t="str">
            <v>AD-C.1</v>
          </cell>
          <cell r="C68" t="str">
            <v>1m2 Bekisting kolom/sloof (2x pakai)</v>
          </cell>
          <cell r="Q68" t="str">
            <v>Jumlah harga</v>
          </cell>
          <cell r="R68" t="str">
            <v>=Rp.</v>
          </cell>
          <cell r="S68">
            <v>900310</v>
          </cell>
        </row>
        <row r="69">
          <cell r="C69">
            <v>0.03</v>
          </cell>
          <cell r="D69" t="str">
            <v>m3</v>
          </cell>
          <cell r="E69" t="str">
            <v>Kayu Cor/Bekisting</v>
          </cell>
          <cell r="F69" t="str">
            <v>@Rp.</v>
          </cell>
          <cell r="G69">
            <v>500000</v>
          </cell>
          <cell r="H69" t="str">
            <v>=Rp.</v>
          </cell>
          <cell r="I69">
            <v>15000</v>
          </cell>
          <cell r="Q69" t="str">
            <v>dibulatkan</v>
          </cell>
          <cell r="R69" t="str">
            <v>=Rp.</v>
          </cell>
          <cell r="S69">
            <v>900310</v>
          </cell>
        </row>
        <row r="70">
          <cell r="C70">
            <v>0.3</v>
          </cell>
          <cell r="D70" t="str">
            <v>kg</v>
          </cell>
          <cell r="E70" t="str">
            <v>Paku reng</v>
          </cell>
          <cell r="F70" t="str">
            <v>@Rp.</v>
          </cell>
          <cell r="G70">
            <v>6500</v>
          </cell>
          <cell r="H70" t="str">
            <v>=Rp.</v>
          </cell>
          <cell r="I70">
            <v>1950</v>
          </cell>
          <cell r="L70" t="str">
            <v>AN-C.4</v>
          </cell>
          <cell r="M70" t="str">
            <v>1m3 pekerjaan beton bertulang struktur</v>
          </cell>
          <cell r="T70">
            <v>879060</v>
          </cell>
        </row>
        <row r="71">
          <cell r="D71" t="str">
            <v>Upah kerja + alat bantu</v>
          </cell>
          <cell r="H71" t="str">
            <v>=Rp.</v>
          </cell>
          <cell r="I71">
            <v>3500</v>
          </cell>
          <cell r="M71">
            <v>1</v>
          </cell>
          <cell r="N71" t="str">
            <v>m3</v>
          </cell>
          <cell r="O71" t="str">
            <v>Camp. Beton 1pc;2ps;3kr =AD-C.3</v>
          </cell>
          <cell r="P71" t="str">
            <v>@Rp.</v>
          </cell>
          <cell r="Q71">
            <v>145760</v>
          </cell>
          <cell r="R71" t="str">
            <v>=Rp.</v>
          </cell>
          <cell r="S71">
            <v>145760</v>
          </cell>
        </row>
        <row r="72">
          <cell r="G72" t="str">
            <v>Jumlah harga</v>
          </cell>
          <cell r="H72" t="str">
            <v>=Rp.</v>
          </cell>
          <cell r="I72">
            <v>20450</v>
          </cell>
          <cell r="M72">
            <v>130</v>
          </cell>
          <cell r="N72" t="str">
            <v>kg</v>
          </cell>
          <cell r="O72" t="str">
            <v>Besi beton =AD-C.4</v>
          </cell>
          <cell r="P72" t="str">
            <v>@Rp.</v>
          </cell>
          <cell r="Q72">
            <v>4010</v>
          </cell>
          <cell r="R72" t="str">
            <v>=Rp.</v>
          </cell>
          <cell r="S72">
            <v>521300</v>
          </cell>
        </row>
        <row r="73">
          <cell r="G73" t="str">
            <v>dibulatkan</v>
          </cell>
          <cell r="H73" t="str">
            <v>=Rp.</v>
          </cell>
          <cell r="I73">
            <v>20450</v>
          </cell>
          <cell r="M73">
            <v>10</v>
          </cell>
          <cell r="N73" t="str">
            <v>m2</v>
          </cell>
          <cell r="O73" t="str">
            <v>Bekisting =AD-C.1</v>
          </cell>
          <cell r="P73" t="str">
            <v>@Rp.</v>
          </cell>
          <cell r="Q73">
            <v>20450</v>
          </cell>
          <cell r="R73" t="str">
            <v>=Rp.</v>
          </cell>
          <cell r="S73">
            <v>204500</v>
          </cell>
        </row>
        <row r="74">
          <cell r="B74" t="str">
            <v>AD-C.2</v>
          </cell>
          <cell r="C74" t="str">
            <v>1m2 Bekisting balok (2x pakai)</v>
          </cell>
          <cell r="N74" t="str">
            <v>Upah termasuk pembongkaran &amp; penyiraman</v>
          </cell>
          <cell r="R74" t="str">
            <v>=Rp.</v>
          </cell>
          <cell r="S74">
            <v>7500</v>
          </cell>
        </row>
        <row r="75">
          <cell r="C75">
            <v>0.04</v>
          </cell>
          <cell r="D75" t="str">
            <v>m3</v>
          </cell>
          <cell r="E75" t="str">
            <v>Kayu Cor/Bekisting</v>
          </cell>
          <cell r="F75" t="str">
            <v>@Rp.</v>
          </cell>
          <cell r="G75">
            <v>500000</v>
          </cell>
          <cell r="H75" t="str">
            <v>=Rp.</v>
          </cell>
          <cell r="I75">
            <v>20000</v>
          </cell>
          <cell r="Q75" t="str">
            <v>Jumlah harga</v>
          </cell>
          <cell r="R75" t="str">
            <v>=Rp.</v>
          </cell>
          <cell r="S75">
            <v>879060</v>
          </cell>
        </row>
        <row r="76">
          <cell r="C76">
            <v>0.3</v>
          </cell>
          <cell r="D76" t="str">
            <v>kg</v>
          </cell>
          <cell r="E76" t="str">
            <v>Paku reng</v>
          </cell>
          <cell r="F76" t="str">
            <v>@Rp.</v>
          </cell>
          <cell r="G76">
            <v>6500</v>
          </cell>
          <cell r="H76" t="str">
            <v>=Rp.</v>
          </cell>
          <cell r="I76">
            <v>1950</v>
          </cell>
          <cell r="Q76" t="str">
            <v>dibulatkan</v>
          </cell>
          <cell r="R76" t="str">
            <v>=Rp.</v>
          </cell>
          <cell r="S76">
            <v>879060</v>
          </cell>
        </row>
        <row r="77">
          <cell r="D77" t="str">
            <v>Upah kerja + alat bantu =AD-C.1</v>
          </cell>
          <cell r="H77" t="str">
            <v>=Rp.</v>
          </cell>
          <cell r="I77">
            <v>3500</v>
          </cell>
          <cell r="L77" t="str">
            <v>AN-C.5</v>
          </cell>
          <cell r="M77" t="str">
            <v>1m3 pekerjaan beton bertulang untuk konsol + balok gantung</v>
          </cell>
          <cell r="T77">
            <v>940410</v>
          </cell>
        </row>
        <row r="78">
          <cell r="G78" t="str">
            <v>Jumlah harga</v>
          </cell>
          <cell r="H78" t="str">
            <v>=Rp.</v>
          </cell>
          <cell r="I78">
            <v>25450</v>
          </cell>
          <cell r="M78">
            <v>1</v>
          </cell>
          <cell r="N78" t="str">
            <v>m3</v>
          </cell>
          <cell r="O78" t="str">
            <v>Camp. Beton 1pc;2ps;3kr =AD-C.3</v>
          </cell>
          <cell r="P78" t="str">
            <v>@Rp.</v>
          </cell>
          <cell r="Q78">
            <v>145760</v>
          </cell>
          <cell r="R78" t="str">
            <v>=Rp.</v>
          </cell>
          <cell r="S78">
            <v>145760</v>
          </cell>
        </row>
        <row r="79">
          <cell r="G79" t="str">
            <v>dibulatkan</v>
          </cell>
          <cell r="H79" t="str">
            <v>=Rp.</v>
          </cell>
          <cell r="I79">
            <v>25450</v>
          </cell>
          <cell r="M79">
            <v>130</v>
          </cell>
          <cell r="N79" t="str">
            <v>kg</v>
          </cell>
          <cell r="O79" t="str">
            <v>Besi beton =AD-C.4</v>
          </cell>
          <cell r="P79" t="str">
            <v>@Rp.</v>
          </cell>
          <cell r="Q79">
            <v>4010</v>
          </cell>
          <cell r="R79" t="str">
            <v>=Rp.</v>
          </cell>
          <cell r="S79">
            <v>521300</v>
          </cell>
        </row>
        <row r="80">
          <cell r="B80" t="str">
            <v>AD-C.3</v>
          </cell>
          <cell r="C80" t="str">
            <v>1m3 Camp. beton 1pc;2kr;3ps</v>
          </cell>
          <cell r="J80">
            <v>145760</v>
          </cell>
          <cell r="M80">
            <v>13</v>
          </cell>
          <cell r="N80" t="str">
            <v>m2</v>
          </cell>
          <cell r="O80" t="str">
            <v>Bekisting =AD-C.1</v>
          </cell>
          <cell r="P80" t="str">
            <v>@Rp.</v>
          </cell>
          <cell r="Q80">
            <v>20450</v>
          </cell>
          <cell r="R80" t="str">
            <v>=Rp.</v>
          </cell>
          <cell r="S80">
            <v>265850</v>
          </cell>
        </row>
        <row r="81">
          <cell r="C81">
            <v>5.76</v>
          </cell>
          <cell r="D81" t="str">
            <v>zak</v>
          </cell>
          <cell r="E81" t="str">
            <v>Semen gresik 50kg</v>
          </cell>
          <cell r="F81" t="str">
            <v>@Rp.</v>
          </cell>
          <cell r="G81">
            <v>15500</v>
          </cell>
          <cell r="H81" t="str">
            <v>=Rp.</v>
          </cell>
          <cell r="I81">
            <v>89280</v>
          </cell>
          <cell r="N81" t="str">
            <v>Upah termasuk pembongkaran &amp; penyiraman</v>
          </cell>
          <cell r="R81" t="str">
            <v>=Rp.</v>
          </cell>
          <cell r="S81">
            <v>7500</v>
          </cell>
        </row>
        <row r="82">
          <cell r="C82">
            <v>0.54</v>
          </cell>
          <cell r="D82" t="str">
            <v>m3</v>
          </cell>
          <cell r="E82" t="str">
            <v>Pasir cor</v>
          </cell>
          <cell r="F82" t="str">
            <v>@Rp.</v>
          </cell>
          <cell r="G82">
            <v>14500</v>
          </cell>
          <cell r="H82" t="str">
            <v>=Rp.</v>
          </cell>
          <cell r="I82">
            <v>7830.0000000000009</v>
          </cell>
          <cell r="Q82" t="str">
            <v>Jumlah harga</v>
          </cell>
          <cell r="R82" t="str">
            <v>=Rp.</v>
          </cell>
          <cell r="S82">
            <v>940410</v>
          </cell>
        </row>
        <row r="83">
          <cell r="C83">
            <v>0.82</v>
          </cell>
          <cell r="D83" t="str">
            <v>m3</v>
          </cell>
          <cell r="E83" t="str">
            <v>Stenslaag</v>
          </cell>
          <cell r="F83" t="str">
            <v>@Rp.</v>
          </cell>
          <cell r="G83">
            <v>32500</v>
          </cell>
          <cell r="H83" t="str">
            <v>=Rp.</v>
          </cell>
          <cell r="I83">
            <v>26650</v>
          </cell>
          <cell r="Q83" t="str">
            <v>dibulatkan</v>
          </cell>
          <cell r="R83" t="str">
            <v>=Rp.</v>
          </cell>
          <cell r="S83">
            <v>940410</v>
          </cell>
        </row>
        <row r="84">
          <cell r="D84" t="str">
            <v>Upah kerja + alat bantu</v>
          </cell>
          <cell r="H84" t="str">
            <v>=Rp.</v>
          </cell>
          <cell r="I84">
            <v>22000</v>
          </cell>
          <cell r="L84" t="str">
            <v>AN-C.6</v>
          </cell>
          <cell r="M84" t="str">
            <v>1m3 pekerjaan beton untuk plat</v>
          </cell>
          <cell r="T84">
            <v>838960</v>
          </cell>
        </row>
        <row r="85">
          <cell r="G85" t="str">
            <v>Jumlah harga</v>
          </cell>
          <cell r="H85" t="str">
            <v>=Rp.</v>
          </cell>
          <cell r="I85">
            <v>145760</v>
          </cell>
          <cell r="M85">
            <v>1</v>
          </cell>
          <cell r="N85" t="str">
            <v>m3</v>
          </cell>
          <cell r="O85" t="str">
            <v>Camp. Beton 1pc;2ps;3kr =AD-C.3</v>
          </cell>
          <cell r="P85" t="str">
            <v>@Rp.</v>
          </cell>
          <cell r="Q85">
            <v>145760</v>
          </cell>
          <cell r="R85" t="str">
            <v>=Rp.</v>
          </cell>
          <cell r="S85">
            <v>145760</v>
          </cell>
        </row>
        <row r="86">
          <cell r="G86" t="str">
            <v>dibulatkan</v>
          </cell>
          <cell r="H86" t="str">
            <v>=Rp.</v>
          </cell>
          <cell r="I86">
            <v>145760</v>
          </cell>
          <cell r="M86">
            <v>120</v>
          </cell>
          <cell r="N86" t="str">
            <v>kg</v>
          </cell>
          <cell r="O86" t="str">
            <v>Besi beton =AD-C.4</v>
          </cell>
          <cell r="P86" t="str">
            <v>@Rp.</v>
          </cell>
          <cell r="Q86">
            <v>4010</v>
          </cell>
          <cell r="R86" t="str">
            <v>=Rp.</v>
          </cell>
          <cell r="S86">
            <v>481200</v>
          </cell>
        </row>
        <row r="87">
          <cell r="B87" t="str">
            <v>AD-C.4</v>
          </cell>
          <cell r="C87" t="str">
            <v>1kg Pekerjaan besi beton, termasuk perangkaian</v>
          </cell>
          <cell r="J87">
            <v>4010</v>
          </cell>
          <cell r="M87">
            <v>10</v>
          </cell>
          <cell r="N87" t="str">
            <v>m2</v>
          </cell>
          <cell r="O87" t="str">
            <v>Bekisting =AD-C.1</v>
          </cell>
          <cell r="P87" t="str">
            <v>@Rp.</v>
          </cell>
          <cell r="Q87">
            <v>20450</v>
          </cell>
          <cell r="R87" t="str">
            <v>=Rp.</v>
          </cell>
          <cell r="S87">
            <v>204500</v>
          </cell>
        </row>
        <row r="88">
          <cell r="C88">
            <v>1</v>
          </cell>
          <cell r="D88" t="str">
            <v>kg</v>
          </cell>
          <cell r="E88" t="str">
            <v>Besi beton polos</v>
          </cell>
          <cell r="F88" t="str">
            <v>@Rp.</v>
          </cell>
          <cell r="G88">
            <v>3650</v>
          </cell>
          <cell r="H88" t="str">
            <v>=Rp.</v>
          </cell>
          <cell r="I88">
            <v>3650</v>
          </cell>
          <cell r="N88" t="str">
            <v>Upah termasuk pembongkaran &amp; penyiraman</v>
          </cell>
          <cell r="R88" t="str">
            <v>=Rp.</v>
          </cell>
          <cell r="S88">
            <v>7500</v>
          </cell>
        </row>
        <row r="89">
          <cell r="C89">
            <v>2.5000000000000001E-2</v>
          </cell>
          <cell r="D89" t="str">
            <v>kg</v>
          </cell>
          <cell r="E89" t="str">
            <v>Bendrat</v>
          </cell>
          <cell r="F89" t="str">
            <v>@Rp.</v>
          </cell>
          <cell r="G89">
            <v>6750</v>
          </cell>
          <cell r="H89" t="str">
            <v>=Rp.</v>
          </cell>
          <cell r="I89">
            <v>168.75</v>
          </cell>
          <cell r="Q89" t="str">
            <v>Jumlah harga</v>
          </cell>
          <cell r="R89" t="str">
            <v>=Rp.</v>
          </cell>
          <cell r="S89">
            <v>838960</v>
          </cell>
        </row>
        <row r="90">
          <cell r="D90" t="str">
            <v>Upah kerja + alat bantu</v>
          </cell>
          <cell r="H90" t="str">
            <v>=Rp.</v>
          </cell>
          <cell r="I90">
            <v>200</v>
          </cell>
          <cell r="Q90" t="str">
            <v>dibulatkan</v>
          </cell>
          <cell r="R90" t="str">
            <v>=Rp.</v>
          </cell>
          <cell r="S90">
            <v>838960</v>
          </cell>
        </row>
        <row r="91">
          <cell r="G91" t="str">
            <v>Jumlah harga</v>
          </cell>
          <cell r="H91" t="str">
            <v>=Rp.</v>
          </cell>
          <cell r="I91">
            <v>4018.75</v>
          </cell>
          <cell r="L91" t="str">
            <v>AN-C.7</v>
          </cell>
          <cell r="M91" t="str">
            <v>1m3 pekerjaan beton untuk plat tulangan susut</v>
          </cell>
          <cell r="T91">
            <v>313660</v>
          </cell>
        </row>
        <row r="92">
          <cell r="G92" t="str">
            <v>dibulatkan</v>
          </cell>
          <cell r="H92" t="str">
            <v>=Rp.</v>
          </cell>
          <cell r="I92">
            <v>4010</v>
          </cell>
          <cell r="M92">
            <v>1</v>
          </cell>
          <cell r="N92" t="str">
            <v>m3</v>
          </cell>
          <cell r="O92" t="str">
            <v>Camp. Beton 1pc;2ps;3kr =AD-C.3</v>
          </cell>
          <cell r="P92" t="str">
            <v>@Rp.</v>
          </cell>
          <cell r="Q92">
            <v>145760</v>
          </cell>
          <cell r="R92" t="str">
            <v>=Rp.</v>
          </cell>
          <cell r="S92">
            <v>145760</v>
          </cell>
        </row>
        <row r="93">
          <cell r="B93" t="str">
            <v>AD-C.5</v>
          </cell>
          <cell r="C93" t="str">
            <v>1m3 Camp. beton 1pc;3kr;5ps</v>
          </cell>
          <cell r="J93">
            <v>112730</v>
          </cell>
          <cell r="M93">
            <v>40</v>
          </cell>
          <cell r="N93" t="str">
            <v>kg</v>
          </cell>
          <cell r="O93" t="str">
            <v>Besi beton =AD-C.4</v>
          </cell>
          <cell r="P93" t="str">
            <v>@Rp.</v>
          </cell>
          <cell r="Q93">
            <v>4010</v>
          </cell>
          <cell r="R93" t="str">
            <v>=Rp.</v>
          </cell>
          <cell r="S93">
            <v>160400</v>
          </cell>
        </row>
        <row r="94">
          <cell r="C94">
            <v>3.6255999999999999</v>
          </cell>
          <cell r="D94" t="str">
            <v>zak</v>
          </cell>
          <cell r="E94" t="str">
            <v>Semen gresik 50kg</v>
          </cell>
          <cell r="F94" t="str">
            <v>@Rp.</v>
          </cell>
          <cell r="G94">
            <v>15500</v>
          </cell>
          <cell r="H94" t="str">
            <v>=Rp.</v>
          </cell>
          <cell r="I94">
            <v>56196.799999999996</v>
          </cell>
          <cell r="N94" t="str">
            <v>Upah termasuk pembongkaran &amp; penyiraman</v>
          </cell>
          <cell r="R94" t="str">
            <v>=Rp.</v>
          </cell>
          <cell r="S94">
            <v>7500</v>
          </cell>
        </row>
        <row r="95">
          <cell r="C95">
            <v>0.54400000000000004</v>
          </cell>
          <cell r="D95" t="str">
            <v>m3</v>
          </cell>
          <cell r="E95" t="str">
            <v>Pasir cor</v>
          </cell>
          <cell r="F95" t="str">
            <v>@Rp.</v>
          </cell>
          <cell r="G95">
            <v>14500</v>
          </cell>
          <cell r="H95" t="str">
            <v>=Rp.</v>
          </cell>
          <cell r="I95">
            <v>7888.0000000000009</v>
          </cell>
          <cell r="Q95" t="str">
            <v>Jumlah harga</v>
          </cell>
          <cell r="R95" t="str">
            <v>=Rp.</v>
          </cell>
          <cell r="S95">
            <v>313660</v>
          </cell>
        </row>
        <row r="96">
          <cell r="C96">
            <v>0.89700000000000002</v>
          </cell>
          <cell r="D96" t="str">
            <v>m3</v>
          </cell>
          <cell r="E96" t="str">
            <v>Stenslaag</v>
          </cell>
          <cell r="F96" t="str">
            <v>@Rp.</v>
          </cell>
          <cell r="G96">
            <v>32500</v>
          </cell>
          <cell r="H96" t="str">
            <v>=Rp.</v>
          </cell>
          <cell r="I96">
            <v>29152.5</v>
          </cell>
          <cell r="Q96" t="str">
            <v>dibulatkan</v>
          </cell>
          <cell r="R96" t="str">
            <v>=Rp.</v>
          </cell>
          <cell r="S96">
            <v>313660</v>
          </cell>
        </row>
        <row r="97">
          <cell r="D97" t="str">
            <v>Upah kerja + alat bantu</v>
          </cell>
          <cell r="H97" t="str">
            <v>=Rp.</v>
          </cell>
          <cell r="I97">
            <v>19500</v>
          </cell>
        </row>
        <row r="98">
          <cell r="G98" t="str">
            <v>Jumlah harga</v>
          </cell>
          <cell r="H98" t="str">
            <v>=Rp.</v>
          </cell>
          <cell r="I98">
            <v>112737.29999999999</v>
          </cell>
        </row>
        <row r="99">
          <cell r="G99" t="str">
            <v>dibulatkan</v>
          </cell>
          <cell r="H99" t="str">
            <v>=Rp.</v>
          </cell>
          <cell r="I99">
            <v>112730</v>
          </cell>
        </row>
        <row r="101">
          <cell r="B101" t="str">
            <v>AN-C.8</v>
          </cell>
          <cell r="C101" t="str">
            <v>1m3 pekerjaan beton untuk konstruksi bangunan bertingkat</v>
          </cell>
          <cell r="J101">
            <v>969160</v>
          </cell>
          <cell r="L101" t="str">
            <v>AN-D.6</v>
          </cell>
          <cell r="M101" t="str">
            <v>1 m2  daun pintu rangka kamper isian multipleks</v>
          </cell>
          <cell r="T101">
            <v>59660</v>
          </cell>
        </row>
        <row r="102">
          <cell r="C102">
            <v>1</v>
          </cell>
          <cell r="D102" t="str">
            <v>m3</v>
          </cell>
          <cell r="E102" t="str">
            <v>Camp. Beton 1pc;2ps;3kr =AD-C.3</v>
          </cell>
          <cell r="F102" t="str">
            <v>@Rp.</v>
          </cell>
          <cell r="G102">
            <v>145760</v>
          </cell>
          <cell r="H102" t="str">
            <v>=Rp.</v>
          </cell>
          <cell r="I102">
            <v>145760</v>
          </cell>
          <cell r="M102">
            <v>1.6800000000000002E-2</v>
          </cell>
          <cell r="N102" t="str">
            <v>m3</v>
          </cell>
          <cell r="O102" t="str">
            <v>Kayu kamper papan</v>
          </cell>
          <cell r="P102" t="str">
            <v>@ Rp.</v>
          </cell>
          <cell r="Q102">
            <v>1775000</v>
          </cell>
          <cell r="R102" t="str">
            <v>= Rp.</v>
          </cell>
          <cell r="S102">
            <v>29820.000000000004</v>
          </cell>
        </row>
        <row r="103">
          <cell r="C103">
            <v>140</v>
          </cell>
          <cell r="D103" t="str">
            <v>kg</v>
          </cell>
          <cell r="E103" t="str">
            <v>Besi beton =AD-C.4</v>
          </cell>
          <cell r="F103" t="str">
            <v>@Rp.</v>
          </cell>
          <cell r="G103">
            <v>4010</v>
          </cell>
          <cell r="H103" t="str">
            <v>=Rp.</v>
          </cell>
          <cell r="I103">
            <v>561400</v>
          </cell>
          <cell r="M103">
            <v>0.44</v>
          </cell>
          <cell r="N103" t="str">
            <v>lbr</v>
          </cell>
          <cell r="O103" t="str">
            <v>Multipleks 9mm</v>
          </cell>
          <cell r="P103" t="str">
            <v>@ Rp.</v>
          </cell>
          <cell r="Q103">
            <v>36000</v>
          </cell>
          <cell r="R103" t="str">
            <v>= Rp.</v>
          </cell>
          <cell r="S103">
            <v>15840</v>
          </cell>
        </row>
        <row r="104">
          <cell r="C104">
            <v>10</v>
          </cell>
          <cell r="D104" t="str">
            <v>m2</v>
          </cell>
          <cell r="E104" t="str">
            <v>Bekisting =AD-C.2</v>
          </cell>
          <cell r="F104" t="str">
            <v>@Rp.</v>
          </cell>
          <cell r="G104">
            <v>25450</v>
          </cell>
          <cell r="H104" t="str">
            <v>=Rp.</v>
          </cell>
          <cell r="I104">
            <v>254500</v>
          </cell>
          <cell r="N104" t="str">
            <v>Upah kerja + alat bantu</v>
          </cell>
          <cell r="R104" t="str">
            <v>= Rp.</v>
          </cell>
          <cell r="S104">
            <v>14000</v>
          </cell>
        </row>
        <row r="105">
          <cell r="D105" t="str">
            <v>Upah termasuk pembongkaran &amp; penyiraman</v>
          </cell>
          <cell r="H105" t="str">
            <v>=Rp.</v>
          </cell>
          <cell r="I105">
            <v>7500</v>
          </cell>
          <cell r="Q105" t="str">
            <v>Sub Total</v>
          </cell>
          <cell r="R105" t="str">
            <v>= Rp.</v>
          </cell>
          <cell r="S105">
            <v>59660</v>
          </cell>
        </row>
        <row r="106">
          <cell r="G106" t="str">
            <v>Jumlah harga</v>
          </cell>
          <cell r="H106" t="str">
            <v>=Rp.</v>
          </cell>
          <cell r="I106">
            <v>969160</v>
          </cell>
          <cell r="Q106" t="str">
            <v>Dibulatkan</v>
          </cell>
          <cell r="R106" t="str">
            <v>= Rp.</v>
          </cell>
          <cell r="S106">
            <v>59660</v>
          </cell>
        </row>
        <row r="107">
          <cell r="G107" t="str">
            <v>dibulatkan</v>
          </cell>
          <cell r="H107" t="str">
            <v>=Rp.</v>
          </cell>
          <cell r="I107">
            <v>969160</v>
          </cell>
          <cell r="L107" t="str">
            <v>AN-D.7</v>
          </cell>
          <cell r="M107" t="str">
            <v>1 m2  daun pintu/jendela rangka kamper isian kaca (kaca tidak terhitung)</v>
          </cell>
          <cell r="T107">
            <v>43820</v>
          </cell>
        </row>
        <row r="108">
          <cell r="B108" t="str">
            <v>AN-C.9</v>
          </cell>
          <cell r="C108" t="str">
            <v>1m3 pekerjaan beton untuk pondasi bangunan bertingkat</v>
          </cell>
          <cell r="J108">
            <v>858110</v>
          </cell>
          <cell r="M108">
            <v>1.6800000000000002E-2</v>
          </cell>
          <cell r="N108" t="str">
            <v>m3</v>
          </cell>
          <cell r="O108" t="str">
            <v>Kayu kamper papan</v>
          </cell>
          <cell r="P108" t="str">
            <v>@ Rp.</v>
          </cell>
          <cell r="Q108">
            <v>1775000</v>
          </cell>
          <cell r="R108" t="str">
            <v>= Rp.</v>
          </cell>
          <cell r="S108">
            <v>29820.000000000004</v>
          </cell>
        </row>
        <row r="109">
          <cell r="C109">
            <v>1</v>
          </cell>
          <cell r="D109" t="str">
            <v>m3</v>
          </cell>
          <cell r="E109" t="str">
            <v>Camp. Beton 1pc;2ps;3kr =AD-C.3</v>
          </cell>
          <cell r="F109" t="str">
            <v>@Rp.</v>
          </cell>
          <cell r="G109">
            <v>145760</v>
          </cell>
          <cell r="H109" t="str">
            <v>=Rp.</v>
          </cell>
          <cell r="I109">
            <v>145760</v>
          </cell>
          <cell r="M109">
            <v>0</v>
          </cell>
          <cell r="N109" t="str">
            <v>m2</v>
          </cell>
          <cell r="O109" t="str">
            <v>Kaca bening 5mm</v>
          </cell>
          <cell r="P109" t="str">
            <v>@ Rp.</v>
          </cell>
          <cell r="Q109">
            <v>34000</v>
          </cell>
          <cell r="R109" t="str">
            <v>= Rp.</v>
          </cell>
          <cell r="S109">
            <v>0</v>
          </cell>
        </row>
        <row r="110">
          <cell r="C110">
            <v>125</v>
          </cell>
          <cell r="D110" t="str">
            <v>kg</v>
          </cell>
          <cell r="E110" t="str">
            <v>Besi beton =AD-C.4</v>
          </cell>
          <cell r="F110" t="str">
            <v>@Rp.</v>
          </cell>
          <cell r="G110">
            <v>4010</v>
          </cell>
          <cell r="H110" t="str">
            <v>=Rp.</v>
          </cell>
          <cell r="I110">
            <v>501250</v>
          </cell>
          <cell r="N110" t="str">
            <v>Upah kerja + alat bantu</v>
          </cell>
          <cell r="R110" t="str">
            <v>= Rp.</v>
          </cell>
          <cell r="S110">
            <v>14000</v>
          </cell>
        </row>
        <row r="111">
          <cell r="C111">
            <v>8</v>
          </cell>
          <cell r="D111" t="str">
            <v>m2</v>
          </cell>
          <cell r="E111" t="str">
            <v>Bekisting =AD-C.2</v>
          </cell>
          <cell r="F111" t="str">
            <v>@Rp.</v>
          </cell>
          <cell r="G111">
            <v>25450</v>
          </cell>
          <cell r="H111" t="str">
            <v>=Rp.</v>
          </cell>
          <cell r="I111">
            <v>203600</v>
          </cell>
          <cell r="Q111" t="str">
            <v>Sub Total</v>
          </cell>
          <cell r="R111" t="str">
            <v>= Rp.</v>
          </cell>
          <cell r="S111">
            <v>43820</v>
          </cell>
        </row>
        <row r="112">
          <cell r="D112" t="str">
            <v>Upah termasuk pembongkaran &amp; penyiraman</v>
          </cell>
          <cell r="H112" t="str">
            <v>=Rp.</v>
          </cell>
          <cell r="I112">
            <v>7500</v>
          </cell>
          <cell r="Q112" t="str">
            <v>Dibulatkan</v>
          </cell>
          <cell r="R112" t="str">
            <v>= Rp.</v>
          </cell>
          <cell r="S112">
            <v>43820</v>
          </cell>
        </row>
        <row r="113">
          <cell r="G113" t="str">
            <v>Jumlah harga</v>
          </cell>
          <cell r="H113" t="str">
            <v>=Rp.</v>
          </cell>
          <cell r="I113">
            <v>858110</v>
          </cell>
        </row>
        <row r="114">
          <cell r="G114" t="str">
            <v>dibulatkan</v>
          </cell>
          <cell r="H114" t="str">
            <v>=Rp.</v>
          </cell>
          <cell r="I114">
            <v>858110</v>
          </cell>
          <cell r="L114" t="str">
            <v>E.</v>
          </cell>
          <cell r="M114" t="str">
            <v>PEKERJAAN ATAP</v>
          </cell>
        </row>
        <row r="115">
          <cell r="B115" t="str">
            <v>D.</v>
          </cell>
          <cell r="C115" t="str">
            <v>PEKERJAAN KOSEN PINTU DAN JENDELA</v>
          </cell>
          <cell r="L115" t="str">
            <v>AN-E.1</v>
          </cell>
          <cell r="M115" t="str">
            <v>1 m3  rangka kap/kuda-kuda kayu kruwing</v>
          </cell>
          <cell r="T115">
            <v>1109370</v>
          </cell>
        </row>
        <row r="116">
          <cell r="B116" t="str">
            <v>AN-D.1</v>
          </cell>
          <cell r="C116" t="str">
            <v>1 m3  kosen pintu jendela kayu kamper</v>
          </cell>
          <cell r="J116">
            <v>1861870</v>
          </cell>
          <cell r="M116">
            <v>1.0249999999999999</v>
          </cell>
          <cell r="N116" t="str">
            <v>m3</v>
          </cell>
          <cell r="O116" t="str">
            <v>Kayu kruwing balok</v>
          </cell>
          <cell r="P116" t="str">
            <v>@ Rp.</v>
          </cell>
          <cell r="Q116">
            <v>975000</v>
          </cell>
          <cell r="R116" t="str">
            <v>= Rp.</v>
          </cell>
          <cell r="S116">
            <v>999374.99999999988</v>
          </cell>
        </row>
        <row r="117">
          <cell r="C117">
            <v>1.0249999999999999</v>
          </cell>
          <cell r="D117" t="str">
            <v>m3</v>
          </cell>
          <cell r="E117" t="str">
            <v>Kayu kamper balok</v>
          </cell>
          <cell r="F117" t="str">
            <v>@ Rp.</v>
          </cell>
          <cell r="G117">
            <v>1675000</v>
          </cell>
          <cell r="H117" t="str">
            <v>= Rp.</v>
          </cell>
          <cell r="I117">
            <v>1716874.9999999998</v>
          </cell>
          <cell r="N117" t="str">
            <v>Upah kerja + alat bantu</v>
          </cell>
          <cell r="R117" t="str">
            <v>= Rp.</v>
          </cell>
          <cell r="S117">
            <v>110000</v>
          </cell>
        </row>
        <row r="118">
          <cell r="D118" t="str">
            <v>Upah kerja + alat bantu</v>
          </cell>
          <cell r="H118" t="str">
            <v>= Rp.</v>
          </cell>
          <cell r="I118">
            <v>145000</v>
          </cell>
          <cell r="Q118" t="str">
            <v>Sub Total</v>
          </cell>
          <cell r="R118" t="str">
            <v>= Rp.</v>
          </cell>
          <cell r="S118">
            <v>1109375</v>
          </cell>
        </row>
        <row r="119">
          <cell r="G119" t="str">
            <v>Sub Total</v>
          </cell>
          <cell r="H119" t="str">
            <v>= Rp.</v>
          </cell>
          <cell r="I119">
            <v>1861874.9999999998</v>
          </cell>
          <cell r="Q119" t="str">
            <v>Dibulatkan</v>
          </cell>
          <cell r="R119" t="str">
            <v>= Rp.</v>
          </cell>
          <cell r="S119">
            <v>1109370</v>
          </cell>
        </row>
        <row r="120">
          <cell r="G120" t="str">
            <v>Dibulatkan</v>
          </cell>
          <cell r="H120" t="str">
            <v>= Rp.</v>
          </cell>
          <cell r="I120">
            <v>1861870</v>
          </cell>
          <cell r="L120" t="str">
            <v>AN-E.2</v>
          </cell>
          <cell r="M120" t="str">
            <v>1 m2  reng jati dan usuk kruwing</v>
          </cell>
          <cell r="T120">
            <v>16000</v>
          </cell>
        </row>
        <row r="121">
          <cell r="B121" t="str">
            <v>AN-D.2</v>
          </cell>
          <cell r="C121" t="str">
            <v>1 m3  kosen pintu jendela kayu jati</v>
          </cell>
          <cell r="J121">
            <v>2686250</v>
          </cell>
          <cell r="M121">
            <v>8.0000000000000002E-3</v>
          </cell>
          <cell r="N121" t="str">
            <v>m3</v>
          </cell>
          <cell r="O121" t="str">
            <v>Kayu kruwing balok</v>
          </cell>
          <cell r="P121" t="str">
            <v>@ Rp.</v>
          </cell>
          <cell r="Q121">
            <v>975000</v>
          </cell>
          <cell r="R121" t="str">
            <v>= Rp.</v>
          </cell>
          <cell r="S121">
            <v>7800</v>
          </cell>
        </row>
        <row r="122">
          <cell r="C122">
            <v>1.0249999999999999</v>
          </cell>
          <cell r="D122" t="str">
            <v>m3</v>
          </cell>
          <cell r="E122" t="str">
            <v>Kayu jati balok</v>
          </cell>
          <cell r="F122" t="str">
            <v>@ Rp.</v>
          </cell>
          <cell r="G122">
            <v>2450000</v>
          </cell>
          <cell r="H122" t="str">
            <v>= Rp.</v>
          </cell>
          <cell r="I122">
            <v>2511250</v>
          </cell>
          <cell r="M122">
            <v>3.0000000000000001E-3</v>
          </cell>
          <cell r="N122" t="str">
            <v>m3</v>
          </cell>
          <cell r="O122" t="str">
            <v>Kayu jati reng</v>
          </cell>
          <cell r="P122" t="str">
            <v>@ Rp.</v>
          </cell>
          <cell r="Q122">
            <v>1600000</v>
          </cell>
          <cell r="R122" t="str">
            <v>= Rp.</v>
          </cell>
          <cell r="S122">
            <v>4800</v>
          </cell>
        </row>
        <row r="123">
          <cell r="D123" t="str">
            <v>Upah kerja + alat bantu</v>
          </cell>
          <cell r="H123" t="str">
            <v>= Rp.</v>
          </cell>
          <cell r="I123">
            <v>175000</v>
          </cell>
          <cell r="M123">
            <v>7.4999999999999997E-2</v>
          </cell>
          <cell r="N123" t="str">
            <v>kg</v>
          </cell>
          <cell r="O123" t="str">
            <v>Paku usuk</v>
          </cell>
          <cell r="P123" t="str">
            <v>@ Rp.</v>
          </cell>
          <cell r="Q123">
            <v>6500</v>
          </cell>
          <cell r="R123" t="str">
            <v>= Rp.</v>
          </cell>
          <cell r="S123">
            <v>487.5</v>
          </cell>
        </row>
        <row r="124">
          <cell r="G124" t="str">
            <v>Sub Total</v>
          </cell>
          <cell r="H124" t="str">
            <v>= Rp.</v>
          </cell>
          <cell r="I124">
            <v>2686250</v>
          </cell>
          <cell r="M124">
            <v>2.5000000000000001E-2</v>
          </cell>
          <cell r="N124" t="str">
            <v>kg</v>
          </cell>
          <cell r="O124" t="str">
            <v>Paku reng</v>
          </cell>
          <cell r="P124" t="str">
            <v>@ Rp.</v>
          </cell>
          <cell r="Q124">
            <v>6500</v>
          </cell>
          <cell r="R124" t="str">
            <v>= Rp.</v>
          </cell>
          <cell r="S124">
            <v>162.5</v>
          </cell>
        </row>
        <row r="125">
          <cell r="G125" t="str">
            <v>Dibulatkan</v>
          </cell>
          <cell r="H125" t="str">
            <v>= Rp.</v>
          </cell>
          <cell r="I125">
            <v>2686250</v>
          </cell>
          <cell r="N125" t="str">
            <v>Upah kerja + alat bantu</v>
          </cell>
          <cell r="R125" t="str">
            <v>= Rp.</v>
          </cell>
          <cell r="S125">
            <v>2750</v>
          </cell>
        </row>
        <row r="126">
          <cell r="B126" t="str">
            <v>AN-D.3</v>
          </cell>
          <cell r="C126" t="str">
            <v>1 m2  daun pintu rangka jati isian multiplek 9mm</v>
          </cell>
          <cell r="J126">
            <v>78200</v>
          </cell>
          <cell r="Q126" t="str">
            <v>Sub Total</v>
          </cell>
          <cell r="R126" t="str">
            <v>= Rp.</v>
          </cell>
          <cell r="S126">
            <v>16000</v>
          </cell>
        </row>
        <row r="127">
          <cell r="C127">
            <v>1.6800000000000002E-2</v>
          </cell>
          <cell r="D127" t="str">
            <v>m3</v>
          </cell>
          <cell r="E127" t="str">
            <v>Kayu jati papan</v>
          </cell>
          <cell r="F127" t="str">
            <v>@ Rp.</v>
          </cell>
          <cell r="G127">
            <v>2700000</v>
          </cell>
          <cell r="H127" t="str">
            <v>= Rp.</v>
          </cell>
          <cell r="I127">
            <v>45360.000000000007</v>
          </cell>
          <cell r="Q127" t="str">
            <v>Dibulatkan</v>
          </cell>
          <cell r="R127" t="str">
            <v>= Rp.</v>
          </cell>
          <cell r="S127">
            <v>16000</v>
          </cell>
        </row>
        <row r="128">
          <cell r="C128">
            <v>0.44</v>
          </cell>
          <cell r="D128" t="str">
            <v>lbr</v>
          </cell>
          <cell r="E128" t="str">
            <v>Multipleks 9mm</v>
          </cell>
          <cell r="F128" t="str">
            <v>@ Rp.</v>
          </cell>
          <cell r="G128">
            <v>36000</v>
          </cell>
          <cell r="H128" t="str">
            <v>= Rp.</v>
          </cell>
          <cell r="I128">
            <v>15840</v>
          </cell>
          <cell r="L128" t="str">
            <v>AN-E.3</v>
          </cell>
          <cell r="M128" t="str">
            <v>1 m1 pasang lisplank kayu papan kamper 3/25</v>
          </cell>
          <cell r="T128">
            <v>16460</v>
          </cell>
        </row>
        <row r="129">
          <cell r="D129" t="str">
            <v>Upah kerja + alat bantu</v>
          </cell>
          <cell r="H129" t="str">
            <v>= Rp.</v>
          </cell>
          <cell r="I129">
            <v>17000</v>
          </cell>
          <cell r="M129">
            <v>7.4999999999999997E-3</v>
          </cell>
          <cell r="N129" t="str">
            <v>m3</v>
          </cell>
          <cell r="O129" t="str">
            <v>Kayu kamper papan</v>
          </cell>
          <cell r="P129" t="str">
            <v>@ Rp.</v>
          </cell>
          <cell r="Q129">
            <v>1775000</v>
          </cell>
          <cell r="R129" t="str">
            <v>= Rp.</v>
          </cell>
          <cell r="S129">
            <v>13312.5</v>
          </cell>
        </row>
        <row r="130">
          <cell r="G130" t="str">
            <v>Sub Total</v>
          </cell>
          <cell r="H130" t="str">
            <v>= Rp.</v>
          </cell>
          <cell r="I130">
            <v>78200</v>
          </cell>
          <cell r="M130">
            <v>0.1</v>
          </cell>
          <cell r="N130" t="str">
            <v>kg</v>
          </cell>
          <cell r="O130" t="str">
            <v>Paku usuk</v>
          </cell>
          <cell r="P130" t="str">
            <v>@ Rp.</v>
          </cell>
          <cell r="Q130">
            <v>6500</v>
          </cell>
          <cell r="R130" t="str">
            <v>= Rp.</v>
          </cell>
          <cell r="S130">
            <v>650</v>
          </cell>
        </row>
        <row r="131">
          <cell r="G131" t="str">
            <v>Dibulatkan</v>
          </cell>
          <cell r="H131" t="str">
            <v>= Rp.</v>
          </cell>
          <cell r="I131">
            <v>78200</v>
          </cell>
          <cell r="N131" t="str">
            <v>Upah kerja + alat bantu</v>
          </cell>
          <cell r="R131" t="str">
            <v>= Rp.</v>
          </cell>
          <cell r="S131">
            <v>2500</v>
          </cell>
        </row>
        <row r="132">
          <cell r="B132" t="str">
            <v>AN-D.4</v>
          </cell>
          <cell r="C132" t="str">
            <v>1 m2  daun pintu/jendela rangka jati isian kaca (kaca tidak terhitung)</v>
          </cell>
          <cell r="J132">
            <v>59360</v>
          </cell>
          <cell r="Q132" t="str">
            <v>Sub Total</v>
          </cell>
          <cell r="R132" t="str">
            <v>= Rp.</v>
          </cell>
          <cell r="S132">
            <v>16462.5</v>
          </cell>
        </row>
        <row r="133">
          <cell r="C133">
            <v>1.6800000000000002E-2</v>
          </cell>
          <cell r="D133" t="str">
            <v>m3</v>
          </cell>
          <cell r="E133" t="str">
            <v>Kayu jati papan</v>
          </cell>
          <cell r="F133" t="str">
            <v>@ Rp.</v>
          </cell>
          <cell r="G133">
            <v>2700000</v>
          </cell>
          <cell r="H133" t="str">
            <v>= Rp.</v>
          </cell>
          <cell r="I133">
            <v>45360.000000000007</v>
          </cell>
          <cell r="Q133" t="str">
            <v>Dibulatkan</v>
          </cell>
          <cell r="R133" t="str">
            <v>= Rp.</v>
          </cell>
          <cell r="S133">
            <v>16460</v>
          </cell>
        </row>
        <row r="134">
          <cell r="C134">
            <v>0</v>
          </cell>
          <cell r="D134" t="str">
            <v>m2</v>
          </cell>
          <cell r="E134" t="str">
            <v>Kaca bening 5mm</v>
          </cell>
          <cell r="F134" t="str">
            <v>@ Rp.</v>
          </cell>
          <cell r="G134">
            <v>34000</v>
          </cell>
          <cell r="H134" t="str">
            <v>= Rp.</v>
          </cell>
          <cell r="I134">
            <v>0</v>
          </cell>
          <cell r="L134" t="str">
            <v>AN-E.4</v>
          </cell>
          <cell r="M134" t="str">
            <v>1 kg kuda-kuda/rangka baja siku</v>
          </cell>
          <cell r="T134">
            <v>7850</v>
          </cell>
        </row>
        <row r="135">
          <cell r="D135" t="str">
            <v>Upah kerja + alat bantu</v>
          </cell>
          <cell r="H135" t="str">
            <v>= Rp.</v>
          </cell>
          <cell r="I135">
            <v>14000</v>
          </cell>
          <cell r="M135">
            <v>1.05</v>
          </cell>
          <cell r="N135" t="str">
            <v>kg</v>
          </cell>
          <cell r="O135" t="str">
            <v>Baja siku</v>
          </cell>
          <cell r="P135" t="str">
            <v>@ Rp.</v>
          </cell>
          <cell r="Q135">
            <v>4150</v>
          </cell>
          <cell r="R135" t="str">
            <v>= Rp.</v>
          </cell>
          <cell r="S135">
            <v>4357.5</v>
          </cell>
        </row>
        <row r="136">
          <cell r="G136" t="str">
            <v>Sub Total</v>
          </cell>
          <cell r="H136" t="str">
            <v>= Rp.</v>
          </cell>
          <cell r="I136">
            <v>59360.000000000007</v>
          </cell>
          <cell r="N136" t="str">
            <v>Upah kerja + alat bantu (erection + cat menie besi)</v>
          </cell>
          <cell r="R136" t="str">
            <v>= Rp.</v>
          </cell>
          <cell r="S136">
            <v>3500</v>
          </cell>
        </row>
        <row r="137">
          <cell r="G137" t="str">
            <v>Dibulatkan</v>
          </cell>
          <cell r="H137" t="str">
            <v>= Rp.</v>
          </cell>
          <cell r="I137">
            <v>59360</v>
          </cell>
          <cell r="Q137" t="str">
            <v>Sub Total</v>
          </cell>
          <cell r="R137" t="str">
            <v>= Rp.</v>
          </cell>
          <cell r="S137">
            <v>7857.5</v>
          </cell>
        </row>
        <row r="138">
          <cell r="B138" t="str">
            <v>AN-D.5</v>
          </cell>
          <cell r="C138" t="str">
            <v>1 m2  daun pintu blok dobel teakwood</v>
          </cell>
          <cell r="J138">
            <v>67840</v>
          </cell>
          <cell r="Q138" t="str">
            <v>Dibulatkan</v>
          </cell>
          <cell r="R138" t="str">
            <v>= Rp.</v>
          </cell>
          <cell r="S138">
            <v>7850</v>
          </cell>
        </row>
        <row r="139">
          <cell r="C139">
            <v>1.6800000000000002E-2</v>
          </cell>
          <cell r="D139" t="str">
            <v>m3</v>
          </cell>
          <cell r="E139" t="str">
            <v>Kayu kamper papan</v>
          </cell>
          <cell r="F139" t="str">
            <v>@ Rp.</v>
          </cell>
          <cell r="G139">
            <v>1775000</v>
          </cell>
          <cell r="H139" t="str">
            <v>= Rp.</v>
          </cell>
          <cell r="I139">
            <v>29820.000000000004</v>
          </cell>
        </row>
        <row r="140">
          <cell r="C140">
            <v>0.88</v>
          </cell>
          <cell r="D140" t="str">
            <v>lbr</v>
          </cell>
          <cell r="E140" t="str">
            <v>Teakwood 4mm</v>
          </cell>
          <cell r="F140" t="str">
            <v>@ Rp.</v>
          </cell>
          <cell r="G140">
            <v>24000</v>
          </cell>
          <cell r="H140" t="str">
            <v>= Rp.</v>
          </cell>
          <cell r="I140">
            <v>21120</v>
          </cell>
        </row>
        <row r="141">
          <cell r="C141">
            <v>0.15</v>
          </cell>
          <cell r="D141" t="str">
            <v>kg</v>
          </cell>
          <cell r="E141" t="str">
            <v>Lem kayu</v>
          </cell>
          <cell r="F141" t="str">
            <v>@ Rp.</v>
          </cell>
          <cell r="G141">
            <v>6000</v>
          </cell>
          <cell r="H141" t="str">
            <v>= Rp.</v>
          </cell>
          <cell r="I141">
            <v>900</v>
          </cell>
          <cell r="L141" t="str">
            <v>F.</v>
          </cell>
          <cell r="M141" t="str">
            <v>PEKERJAAN PENUTUP ATAP</v>
          </cell>
        </row>
        <row r="142">
          <cell r="D142" t="str">
            <v>Upah kerja + alat bantu</v>
          </cell>
          <cell r="H142" t="str">
            <v>= Rp.</v>
          </cell>
          <cell r="I142">
            <v>16000</v>
          </cell>
          <cell r="L142" t="str">
            <v>AN-F.1</v>
          </cell>
          <cell r="M142" t="str">
            <v>1 m2  pasang genteng</v>
          </cell>
          <cell r="T142">
            <v>17120</v>
          </cell>
        </row>
        <row r="143">
          <cell r="G143" t="str">
            <v>Sub Total</v>
          </cell>
          <cell r="H143" t="str">
            <v>= Rp.</v>
          </cell>
          <cell r="I143">
            <v>67840</v>
          </cell>
          <cell r="M143">
            <v>25</v>
          </cell>
          <cell r="N143" t="str">
            <v>bh</v>
          </cell>
          <cell r="O143" t="str">
            <v>Genteng model karang pilang</v>
          </cell>
          <cell r="P143" t="str">
            <v>@ Rp.</v>
          </cell>
          <cell r="Q143">
            <v>625</v>
          </cell>
          <cell r="R143" t="str">
            <v>= Rp.</v>
          </cell>
          <cell r="S143">
            <v>15625</v>
          </cell>
        </row>
        <row r="144">
          <cell r="G144" t="str">
            <v>Dibulatkan</v>
          </cell>
          <cell r="H144" t="str">
            <v>= Rp.</v>
          </cell>
          <cell r="I144">
            <v>67840</v>
          </cell>
          <cell r="N144" t="str">
            <v>Upah kerja + alat bantu</v>
          </cell>
          <cell r="R144" t="str">
            <v>= Rp.</v>
          </cell>
          <cell r="S144">
            <v>1500</v>
          </cell>
        </row>
        <row r="145">
          <cell r="Q145" t="str">
            <v>Sub Total</v>
          </cell>
          <cell r="R145" t="str">
            <v>= Rp.</v>
          </cell>
          <cell r="S145">
            <v>17125</v>
          </cell>
        </row>
        <row r="146">
          <cell r="Q146" t="str">
            <v>Dibulatkan</v>
          </cell>
          <cell r="R146" t="str">
            <v>= Rp.</v>
          </cell>
          <cell r="S146">
            <v>17120</v>
          </cell>
        </row>
        <row r="151">
          <cell r="B151" t="str">
            <v>AN-F.2</v>
          </cell>
          <cell r="C151" t="str">
            <v>1 m1 pasang genteng bubungan</v>
          </cell>
          <cell r="J151">
            <v>12510</v>
          </cell>
          <cell r="L151" t="str">
            <v>AN-I.2</v>
          </cell>
          <cell r="M151" t="str">
            <v>1 m2  lantai keramik + Rabatan 5cm</v>
          </cell>
          <cell r="T151">
            <v>32750</v>
          </cell>
        </row>
        <row r="152">
          <cell r="C152">
            <v>3.5</v>
          </cell>
          <cell r="D152" t="str">
            <v>bh</v>
          </cell>
          <cell r="E152" t="str">
            <v>Genteng bubungan</v>
          </cell>
          <cell r="F152" t="str">
            <v>@ Rp.</v>
          </cell>
          <cell r="G152">
            <v>1100</v>
          </cell>
          <cell r="H152" t="str">
            <v>= Rp.</v>
          </cell>
          <cell r="I152">
            <v>3850</v>
          </cell>
          <cell r="M152">
            <v>1.05</v>
          </cell>
          <cell r="N152" t="str">
            <v>m2</v>
          </cell>
          <cell r="O152" t="str">
            <v>Keramik</v>
          </cell>
          <cell r="P152" t="str">
            <v>@ Rp.</v>
          </cell>
          <cell r="Q152">
            <v>17500</v>
          </cell>
          <cell r="R152" t="str">
            <v>= Rp.</v>
          </cell>
          <cell r="S152">
            <v>18375</v>
          </cell>
        </row>
        <row r="153">
          <cell r="C153">
            <v>4.0000000000000008E-2</v>
          </cell>
          <cell r="D153" t="str">
            <v>m3</v>
          </cell>
          <cell r="E153" t="str">
            <v>Spesi/Mortar 1pc;4ps= AD-B.5</v>
          </cell>
          <cell r="F153" t="str">
            <v>@ Rp.</v>
          </cell>
          <cell r="G153">
            <v>141599.99999999997</v>
          </cell>
          <cell r="H153" t="str">
            <v>= Rp.</v>
          </cell>
          <cell r="I153">
            <v>5664</v>
          </cell>
          <cell r="M153">
            <v>0.05</v>
          </cell>
          <cell r="N153" t="str">
            <v>M3</v>
          </cell>
          <cell r="O153" t="str">
            <v>Beton rabat 1pc;3ps;5kr = AD-C.5</v>
          </cell>
          <cell r="P153" t="str">
            <v>@ Rp.</v>
          </cell>
          <cell r="Q153">
            <v>112737.29999999999</v>
          </cell>
          <cell r="R153" t="str">
            <v>= Rp.</v>
          </cell>
          <cell r="S153">
            <v>5636.8649999999998</v>
          </cell>
        </row>
        <row r="154">
          <cell r="D154" t="str">
            <v>Upah kerja + alat bantu</v>
          </cell>
          <cell r="H154" t="str">
            <v>= Rp.</v>
          </cell>
          <cell r="I154">
            <v>3000</v>
          </cell>
          <cell r="M154">
            <v>0.03</v>
          </cell>
          <cell r="N154" t="str">
            <v>M3</v>
          </cell>
          <cell r="O154" t="str">
            <v>Spesi/Mortar 1pc;4ps = AD-B.5</v>
          </cell>
          <cell r="P154" t="str">
            <v>@ Rp.</v>
          </cell>
          <cell r="Q154">
            <v>141599.99999999997</v>
          </cell>
          <cell r="R154" t="str">
            <v>= Rp.</v>
          </cell>
          <cell r="S154">
            <v>4247.9999999999991</v>
          </cell>
        </row>
        <row r="155">
          <cell r="G155" t="str">
            <v>Sub Total</v>
          </cell>
          <cell r="H155" t="str">
            <v>= Rp.</v>
          </cell>
          <cell r="I155">
            <v>12514</v>
          </cell>
          <cell r="N155" t="str">
            <v>Upah kerja + alat bantu</v>
          </cell>
          <cell r="R155" t="str">
            <v>= Rp.</v>
          </cell>
          <cell r="S155">
            <v>4500</v>
          </cell>
        </row>
        <row r="156">
          <cell r="G156" t="str">
            <v>Dibulatkan</v>
          </cell>
          <cell r="H156" t="str">
            <v>= Rp.</v>
          </cell>
          <cell r="I156">
            <v>12510</v>
          </cell>
          <cell r="Q156" t="str">
            <v>Sub Total</v>
          </cell>
          <cell r="R156" t="str">
            <v>= Rp.</v>
          </cell>
          <cell r="S156">
            <v>32759.864999999998</v>
          </cell>
        </row>
        <row r="157">
          <cell r="Q157" t="str">
            <v>Dibulatkan</v>
          </cell>
          <cell r="R157" t="str">
            <v>= Rp.</v>
          </cell>
          <cell r="S157">
            <v>32750</v>
          </cell>
        </row>
        <row r="158">
          <cell r="B158" t="str">
            <v>G.</v>
          </cell>
          <cell r="C158" t="str">
            <v>PEKERJAAN LANGIT-LANGIT</v>
          </cell>
          <cell r="L158" t="str">
            <v>AN-I.3</v>
          </cell>
          <cell r="M158" t="str">
            <v>1 m2  lantai keramik tanpa rabat</v>
          </cell>
          <cell r="T158">
            <v>27120</v>
          </cell>
        </row>
        <row r="159">
          <cell r="B159" t="str">
            <v>AN-G.1</v>
          </cell>
          <cell r="C159" t="str">
            <v>1 m2 pasang plafond dan eternit</v>
          </cell>
          <cell r="J159">
            <v>15380</v>
          </cell>
          <cell r="M159">
            <v>1.05</v>
          </cell>
          <cell r="N159" t="str">
            <v>m2</v>
          </cell>
          <cell r="O159" t="str">
            <v>Keramik</v>
          </cell>
          <cell r="P159" t="str">
            <v>@ Rp.</v>
          </cell>
          <cell r="Q159">
            <v>17500</v>
          </cell>
          <cell r="R159" t="str">
            <v>= Rp.</v>
          </cell>
          <cell r="S159">
            <v>18375</v>
          </cell>
        </row>
        <row r="160">
          <cell r="C160">
            <v>1.2E-2</v>
          </cell>
          <cell r="D160" t="str">
            <v>m3</v>
          </cell>
          <cell r="E160" t="str">
            <v>Kayu meranti balok</v>
          </cell>
          <cell r="F160" t="str">
            <v>@ Rp.</v>
          </cell>
          <cell r="G160">
            <v>700000</v>
          </cell>
          <cell r="H160" t="str">
            <v>= Rp.</v>
          </cell>
          <cell r="I160">
            <v>8400</v>
          </cell>
          <cell r="M160">
            <v>0.03</v>
          </cell>
          <cell r="N160" t="str">
            <v>M3</v>
          </cell>
          <cell r="O160" t="str">
            <v>Spesi/Mortar 1pc;4ps = AD-B.5</v>
          </cell>
          <cell r="P160" t="str">
            <v>@ Rp.</v>
          </cell>
          <cell r="Q160">
            <v>141599.99999999997</v>
          </cell>
          <cell r="R160" t="str">
            <v>= Rp.</v>
          </cell>
          <cell r="S160">
            <v>4247.9999999999991</v>
          </cell>
        </row>
        <row r="161">
          <cell r="C161">
            <v>1</v>
          </cell>
          <cell r="D161" t="str">
            <v>lbr</v>
          </cell>
          <cell r="E161" t="str">
            <v>Eternit</v>
          </cell>
          <cell r="F161" t="str">
            <v>@ Rp.</v>
          </cell>
          <cell r="G161">
            <v>1950</v>
          </cell>
          <cell r="H161" t="str">
            <v>= Rp.</v>
          </cell>
          <cell r="I161">
            <v>1950</v>
          </cell>
          <cell r="N161" t="str">
            <v>Upah kerja + alat bantu</v>
          </cell>
          <cell r="R161" t="str">
            <v>= Rp.</v>
          </cell>
          <cell r="S161">
            <v>4500</v>
          </cell>
        </row>
        <row r="162">
          <cell r="C162">
            <v>0.06</v>
          </cell>
          <cell r="D162" t="str">
            <v>kg</v>
          </cell>
          <cell r="E162" t="str">
            <v>Paku plafond</v>
          </cell>
          <cell r="F162" t="str">
            <v>@ Rp.</v>
          </cell>
          <cell r="G162">
            <v>6500</v>
          </cell>
          <cell r="H162" t="str">
            <v>= Rp.</v>
          </cell>
          <cell r="I162">
            <v>390</v>
          </cell>
          <cell r="Q162" t="str">
            <v>Sub Total</v>
          </cell>
          <cell r="R162" t="str">
            <v>= Rp.</v>
          </cell>
          <cell r="S162">
            <v>27123</v>
          </cell>
        </row>
        <row r="163">
          <cell r="C163">
            <v>0.02</v>
          </cell>
          <cell r="D163" t="str">
            <v>kg</v>
          </cell>
          <cell r="E163" t="str">
            <v>Paku eternit</v>
          </cell>
          <cell r="F163" t="str">
            <v>@ Rp.</v>
          </cell>
          <cell r="G163">
            <v>7000</v>
          </cell>
          <cell r="H163" t="str">
            <v>= Rp.</v>
          </cell>
          <cell r="I163">
            <v>140</v>
          </cell>
          <cell r="Q163" t="str">
            <v>Dibulatkan</v>
          </cell>
          <cell r="R163" t="str">
            <v>= Rp.</v>
          </cell>
          <cell r="S163">
            <v>27120</v>
          </cell>
        </row>
        <row r="164">
          <cell r="D164" t="str">
            <v>Upah kerja + alat bantu</v>
          </cell>
          <cell r="H164" t="str">
            <v>= Rp.</v>
          </cell>
          <cell r="I164">
            <v>4500</v>
          </cell>
          <cell r="L164" t="str">
            <v>AN-I.4</v>
          </cell>
          <cell r="M164" t="str">
            <v>1 m2  lantai rabatan temasuk pola (nat + alur)</v>
          </cell>
          <cell r="T164">
            <v>6630</v>
          </cell>
        </row>
        <row r="165">
          <cell r="G165" t="str">
            <v>Sub Total</v>
          </cell>
          <cell r="H165" t="str">
            <v>= Rp.</v>
          </cell>
          <cell r="I165">
            <v>15380</v>
          </cell>
          <cell r="M165">
            <v>0.05</v>
          </cell>
          <cell r="N165" t="str">
            <v>M3</v>
          </cell>
          <cell r="O165" t="str">
            <v>Beton rabat 1pc;3ps;5kr = AD-C.5</v>
          </cell>
          <cell r="P165" t="str">
            <v>@ Rp.</v>
          </cell>
          <cell r="Q165">
            <v>112737.29999999999</v>
          </cell>
          <cell r="R165" t="str">
            <v>= Rp.</v>
          </cell>
          <cell r="S165">
            <v>5636.8649999999998</v>
          </cell>
        </row>
        <row r="166">
          <cell r="G166" t="str">
            <v>Dibulatkan</v>
          </cell>
          <cell r="H166" t="str">
            <v>= Rp.</v>
          </cell>
          <cell r="I166">
            <v>15380</v>
          </cell>
          <cell r="N166" t="str">
            <v>Upah kerja + alat bantu</v>
          </cell>
          <cell r="R166" t="str">
            <v>= Rp.</v>
          </cell>
          <cell r="S166">
            <v>1000</v>
          </cell>
        </row>
        <row r="167">
          <cell r="Q167" t="str">
            <v>Sub Total</v>
          </cell>
          <cell r="R167" t="str">
            <v>= Rp.</v>
          </cell>
          <cell r="S167">
            <v>6636.8649999999998</v>
          </cell>
        </row>
        <row r="168">
          <cell r="B168" t="str">
            <v>H.</v>
          </cell>
          <cell r="C168" t="str">
            <v>PEKERJAAN PENGECATAN</v>
          </cell>
          <cell r="Q168" t="str">
            <v>Dibulatkan</v>
          </cell>
          <cell r="R168" t="str">
            <v>= Rp.</v>
          </cell>
          <cell r="S168">
            <v>6630</v>
          </cell>
        </row>
        <row r="169">
          <cell r="B169" t="str">
            <v>AN-H.1</v>
          </cell>
          <cell r="C169" t="str">
            <v>1m2 mengecat tembok/plafond 1x plamur, 2x mengecat</v>
          </cell>
          <cell r="J169">
            <v>6990</v>
          </cell>
          <cell r="L169" t="str">
            <v>AN-I.5</v>
          </cell>
          <cell r="M169" t="str">
            <v>1 m2  tebaran kerikil</v>
          </cell>
          <cell r="T169">
            <v>2120</v>
          </cell>
        </row>
        <row r="170">
          <cell r="C170">
            <v>0.37</v>
          </cell>
          <cell r="D170" t="str">
            <v>kg</v>
          </cell>
          <cell r="E170" t="str">
            <v>Cat decolith</v>
          </cell>
          <cell r="F170" t="str">
            <v>@Rp.</v>
          </cell>
          <cell r="G170">
            <v>6750</v>
          </cell>
          <cell r="H170" t="str">
            <v>=Rp.</v>
          </cell>
          <cell r="I170">
            <v>2497.5</v>
          </cell>
          <cell r="M170">
            <v>0.05</v>
          </cell>
          <cell r="N170" t="str">
            <v>M3</v>
          </cell>
          <cell r="O170" t="str">
            <v>Stenslaag</v>
          </cell>
          <cell r="P170" t="str">
            <v>@ Rp.</v>
          </cell>
          <cell r="Q170">
            <v>32500</v>
          </cell>
          <cell r="R170" t="str">
            <v>= Rp.</v>
          </cell>
          <cell r="S170">
            <v>1625</v>
          </cell>
        </row>
        <row r="171">
          <cell r="C171">
            <v>0.25</v>
          </cell>
          <cell r="D171" t="str">
            <v>kg</v>
          </cell>
          <cell r="E171" t="str">
            <v>Plamir Tembok</v>
          </cell>
          <cell r="F171" t="str">
            <v>@Rp.</v>
          </cell>
          <cell r="G171">
            <v>6000</v>
          </cell>
          <cell r="H171" t="str">
            <v>=Rp.</v>
          </cell>
          <cell r="I171">
            <v>1500</v>
          </cell>
          <cell r="N171" t="str">
            <v>Upah kerja + alat bantu</v>
          </cell>
          <cell r="R171" t="str">
            <v>= Rp.</v>
          </cell>
          <cell r="S171">
            <v>500</v>
          </cell>
        </row>
        <row r="172">
          <cell r="C172">
            <v>1</v>
          </cell>
          <cell r="D172" t="str">
            <v>ls</v>
          </cell>
          <cell r="E172" t="str">
            <v>Kertas gosok</v>
          </cell>
          <cell r="F172" t="str">
            <v>@Rp.</v>
          </cell>
          <cell r="G172">
            <v>1500</v>
          </cell>
          <cell r="H172" t="str">
            <v>=Rp.</v>
          </cell>
          <cell r="I172">
            <v>1500</v>
          </cell>
          <cell r="Q172" t="str">
            <v>Sub Total</v>
          </cell>
          <cell r="R172" t="str">
            <v>= Rp.</v>
          </cell>
          <cell r="S172">
            <v>2125</v>
          </cell>
        </row>
        <row r="173">
          <cell r="D173" t="str">
            <v>Upah kerja + alat bantu</v>
          </cell>
          <cell r="H173" t="str">
            <v>=Rp.</v>
          </cell>
          <cell r="I173">
            <v>1500</v>
          </cell>
          <cell r="Q173" t="str">
            <v>Dibulatkan</v>
          </cell>
          <cell r="R173" t="str">
            <v>= Rp.</v>
          </cell>
          <cell r="S173">
            <v>2120</v>
          </cell>
        </row>
        <row r="174">
          <cell r="G174" t="str">
            <v>Jumlah harga</v>
          </cell>
          <cell r="H174" t="str">
            <v>=Rp.</v>
          </cell>
          <cell r="I174">
            <v>6997.5</v>
          </cell>
        </row>
        <row r="175">
          <cell r="G175" t="str">
            <v>dibulatkan</v>
          </cell>
          <cell r="H175" t="str">
            <v>=Rp.</v>
          </cell>
          <cell r="I175">
            <v>6990</v>
          </cell>
          <cell r="L175" t="str">
            <v>J.</v>
          </cell>
          <cell r="M175" t="str">
            <v>PEKERJAAN DRAINASE</v>
          </cell>
        </row>
        <row r="176">
          <cell r="B176" t="str">
            <v>AN-H.2</v>
          </cell>
          <cell r="C176" t="str">
            <v>1m2 mengecat cat dasar (menie)</v>
          </cell>
          <cell r="J176">
            <v>3090</v>
          </cell>
          <cell r="L176" t="str">
            <v>AN-J.1</v>
          </cell>
          <cell r="M176" t="str">
            <v>1m1 Saluran drainase U20 + pas batu bata 1pc;3kp;8ps</v>
          </cell>
          <cell r="T176">
            <v>25130</v>
          </cell>
        </row>
        <row r="177">
          <cell r="C177">
            <v>0.12</v>
          </cell>
          <cell r="D177" t="str">
            <v>kg</v>
          </cell>
          <cell r="E177" t="str">
            <v>Meni kayu</v>
          </cell>
          <cell r="F177" t="str">
            <v>@Rp.</v>
          </cell>
          <cell r="G177">
            <v>6000</v>
          </cell>
          <cell r="H177" t="str">
            <v>=Rp.</v>
          </cell>
          <cell r="I177">
            <v>720</v>
          </cell>
          <cell r="M177">
            <v>0.12</v>
          </cell>
          <cell r="N177" t="str">
            <v>m3</v>
          </cell>
          <cell r="O177" t="str">
            <v>Pas. bata 1pc;3kp;8ps =AN-B.3</v>
          </cell>
          <cell r="P177" t="str">
            <v>@Rp.</v>
          </cell>
          <cell r="Q177">
            <v>94535.17</v>
          </cell>
          <cell r="R177" t="str">
            <v>=Rp.</v>
          </cell>
          <cell r="S177">
            <v>11344.2204</v>
          </cell>
        </row>
        <row r="178">
          <cell r="C178">
            <v>1</v>
          </cell>
          <cell r="D178" t="str">
            <v>lbr</v>
          </cell>
          <cell r="E178" t="str">
            <v>Kertas gosok</v>
          </cell>
          <cell r="F178" t="str">
            <v>@Rp.</v>
          </cell>
          <cell r="G178">
            <v>1500</v>
          </cell>
          <cell r="H178" t="str">
            <v>=Rp.</v>
          </cell>
          <cell r="I178">
            <v>1500</v>
          </cell>
          <cell r="M178">
            <v>0.3</v>
          </cell>
          <cell r="N178" t="str">
            <v>m3</v>
          </cell>
          <cell r="O178" t="str">
            <v>Galian tanah =AN.A.1</v>
          </cell>
          <cell r="P178" t="str">
            <v>@Rp.</v>
          </cell>
          <cell r="Q178">
            <v>6362.5</v>
          </cell>
          <cell r="R178" t="str">
            <v>=Rp.</v>
          </cell>
          <cell r="S178">
            <v>1908.75</v>
          </cell>
        </row>
        <row r="179">
          <cell r="D179" t="str">
            <v>Upah kerja + alat bantu</v>
          </cell>
          <cell r="H179" t="str">
            <v>=Rp.</v>
          </cell>
          <cell r="I179">
            <v>875</v>
          </cell>
          <cell r="M179">
            <v>1</v>
          </cell>
          <cell r="N179" t="str">
            <v>m2</v>
          </cell>
          <cell r="O179" t="str">
            <v>Plesteran 1pc;4ps =AN-B.5</v>
          </cell>
          <cell r="P179" t="str">
            <v>@Rp.</v>
          </cell>
          <cell r="Q179">
            <v>4880</v>
          </cell>
          <cell r="R179" t="str">
            <v>=Rp.</v>
          </cell>
          <cell r="S179">
            <v>4880</v>
          </cell>
        </row>
        <row r="180">
          <cell r="G180" t="str">
            <v>Jumlah harga</v>
          </cell>
          <cell r="H180" t="str">
            <v>=Rp.</v>
          </cell>
          <cell r="I180">
            <v>3095</v>
          </cell>
          <cell r="M180">
            <v>1</v>
          </cell>
          <cell r="N180" t="str">
            <v>bh</v>
          </cell>
          <cell r="O180" t="str">
            <v>Buis beton U20</v>
          </cell>
          <cell r="P180" t="str">
            <v>@Rp.</v>
          </cell>
          <cell r="Q180">
            <v>5000</v>
          </cell>
          <cell r="R180" t="str">
            <v>=Rp.</v>
          </cell>
          <cell r="S180">
            <v>5000</v>
          </cell>
        </row>
        <row r="181">
          <cell r="G181" t="str">
            <v>dibulatkan</v>
          </cell>
          <cell r="H181" t="str">
            <v>=Rp.</v>
          </cell>
          <cell r="I181">
            <v>3090</v>
          </cell>
          <cell r="M181">
            <v>1</v>
          </cell>
          <cell r="N181" t="str">
            <v>ls</v>
          </cell>
          <cell r="O181" t="str">
            <v>Benangan</v>
          </cell>
          <cell r="P181" t="str">
            <v>@Rp.</v>
          </cell>
          <cell r="Q181">
            <v>2000</v>
          </cell>
          <cell r="R181" t="str">
            <v>=Rp.</v>
          </cell>
          <cell r="S181">
            <v>2000</v>
          </cell>
        </row>
        <row r="182">
          <cell r="B182" t="str">
            <v>AN-H.3</v>
          </cell>
          <cell r="C182" t="str">
            <v>1m2 mengecat 1x cat dasar (menie), 2x cat halus</v>
          </cell>
          <cell r="J182">
            <v>9470</v>
          </cell>
          <cell r="Q182" t="str">
            <v>Jumlah harga</v>
          </cell>
          <cell r="R182" t="str">
            <v>=Rp.</v>
          </cell>
          <cell r="S182">
            <v>25132.970399999998</v>
          </cell>
        </row>
        <row r="183">
          <cell r="C183">
            <v>0.14199999999999999</v>
          </cell>
          <cell r="D183" t="str">
            <v>kg</v>
          </cell>
          <cell r="E183" t="str">
            <v>Cat kayu EMCO</v>
          </cell>
          <cell r="F183" t="str">
            <v>@Rp.</v>
          </cell>
          <cell r="G183">
            <v>23750</v>
          </cell>
          <cell r="H183" t="str">
            <v>=Rp.</v>
          </cell>
          <cell r="I183">
            <v>3372.4999999999995</v>
          </cell>
          <cell r="Q183" t="str">
            <v>dibulatkan</v>
          </cell>
          <cell r="R183" t="str">
            <v>=Rp.</v>
          </cell>
          <cell r="S183">
            <v>25130</v>
          </cell>
        </row>
        <row r="184">
          <cell r="C184">
            <v>0.184</v>
          </cell>
          <cell r="D184" t="str">
            <v>kg</v>
          </cell>
          <cell r="E184" t="str">
            <v>Plamir kayu pedang</v>
          </cell>
          <cell r="F184" t="str">
            <v>@Rp.</v>
          </cell>
          <cell r="G184">
            <v>6000</v>
          </cell>
          <cell r="H184" t="str">
            <v>=Rp.</v>
          </cell>
          <cell r="I184">
            <v>1104</v>
          </cell>
        </row>
        <row r="185">
          <cell r="C185">
            <v>1</v>
          </cell>
          <cell r="D185" t="str">
            <v>lbr</v>
          </cell>
          <cell r="E185" t="str">
            <v>Kertas gosok</v>
          </cell>
          <cell r="F185" t="str">
            <v>@Rp.</v>
          </cell>
          <cell r="G185">
            <v>1500</v>
          </cell>
          <cell r="H185" t="str">
            <v>=Rp.</v>
          </cell>
          <cell r="I185">
            <v>1500</v>
          </cell>
          <cell r="L185" t="str">
            <v>K.</v>
          </cell>
          <cell r="M185" t="str">
            <v>PEKERJAAN LAIN-LAIN</v>
          </cell>
        </row>
        <row r="186">
          <cell r="D186" t="str">
            <v>Upah kerja + alat bantu</v>
          </cell>
          <cell r="H186" t="str">
            <v>=Rp.</v>
          </cell>
          <cell r="I186">
            <v>3500</v>
          </cell>
          <cell r="L186" t="str">
            <v>AN-K.1</v>
          </cell>
          <cell r="M186" t="str">
            <v>1 bh Septictank</v>
          </cell>
          <cell r="T186">
            <v>788130</v>
          </cell>
        </row>
        <row r="187">
          <cell r="G187" t="str">
            <v>Jumlah harga</v>
          </cell>
          <cell r="H187" t="str">
            <v>=Rp.</v>
          </cell>
          <cell r="I187">
            <v>9476.5</v>
          </cell>
          <cell r="M187">
            <v>4.66</v>
          </cell>
          <cell r="N187" t="str">
            <v>m3</v>
          </cell>
          <cell r="O187" t="str">
            <v>Galian tanah biasa =AN-A.1</v>
          </cell>
          <cell r="P187" t="str">
            <v>@Rp.</v>
          </cell>
          <cell r="Q187">
            <v>6362.5</v>
          </cell>
          <cell r="R187" t="str">
            <v>=Rp.</v>
          </cell>
          <cell r="S187">
            <v>29649.25</v>
          </cell>
        </row>
        <row r="188">
          <cell r="G188" t="str">
            <v>dibulatkan</v>
          </cell>
          <cell r="H188" t="str">
            <v>=Rp.</v>
          </cell>
          <cell r="I188">
            <v>9470</v>
          </cell>
          <cell r="M188">
            <v>0.67</v>
          </cell>
          <cell r="N188" t="str">
            <v>m3</v>
          </cell>
          <cell r="O188" t="str">
            <v>Urugan pasir =AN-A..3</v>
          </cell>
          <cell r="P188" t="str">
            <v>@Rp.</v>
          </cell>
          <cell r="Q188">
            <v>16200</v>
          </cell>
          <cell r="R188" t="str">
            <v>=Rp.</v>
          </cell>
          <cell r="S188">
            <v>10854</v>
          </cell>
        </row>
        <row r="189">
          <cell r="M189">
            <v>4.66</v>
          </cell>
          <cell r="N189" t="str">
            <v>m3</v>
          </cell>
          <cell r="O189" t="str">
            <v>Urug tanah kembali =AN-A.2</v>
          </cell>
          <cell r="P189" t="str">
            <v>@Rp.</v>
          </cell>
          <cell r="Q189">
            <v>1590.625</v>
          </cell>
          <cell r="R189" t="str">
            <v>=Rp.</v>
          </cell>
          <cell r="S189">
            <v>7412.3125</v>
          </cell>
        </row>
        <row r="190">
          <cell r="B190" t="str">
            <v>I.</v>
          </cell>
          <cell r="C190" t="str">
            <v>PEKERJAAN LANTAI</v>
          </cell>
          <cell r="M190">
            <v>2.4499999999999997</v>
          </cell>
          <cell r="N190" t="str">
            <v>m3</v>
          </cell>
          <cell r="O190" t="str">
            <v>Pas. Batu merah 1pc;3ps =AN-B.3</v>
          </cell>
          <cell r="P190" t="str">
            <v>@Rp.</v>
          </cell>
          <cell r="Q190">
            <v>120965.20000000001</v>
          </cell>
          <cell r="R190" t="str">
            <v>=Rp.</v>
          </cell>
          <cell r="S190">
            <v>296364.74</v>
          </cell>
        </row>
        <row r="191">
          <cell r="B191" t="str">
            <v>AN-I.1</v>
          </cell>
          <cell r="C191" t="str">
            <v>1 m2  lantai tegel abu-abu</v>
          </cell>
          <cell r="J191">
            <v>14920</v>
          </cell>
          <cell r="M191">
            <v>13.88</v>
          </cell>
          <cell r="N191" t="str">
            <v>m2</v>
          </cell>
          <cell r="O191" t="str">
            <v>Plesteran + benangan =AN-B.5</v>
          </cell>
          <cell r="P191" t="str">
            <v>@Rp.</v>
          </cell>
          <cell r="Q191">
            <v>4887.6000000000004</v>
          </cell>
          <cell r="R191" t="str">
            <v>=Rp.</v>
          </cell>
          <cell r="S191">
            <v>67839.888000000006</v>
          </cell>
        </row>
        <row r="192">
          <cell r="C192">
            <v>1.05</v>
          </cell>
          <cell r="D192" t="str">
            <v>m2</v>
          </cell>
          <cell r="E192" t="str">
            <v>Tegel pc abu-abu 20x20</v>
          </cell>
          <cell r="F192" t="str">
            <v>@ Rp.</v>
          </cell>
          <cell r="G192">
            <v>9000</v>
          </cell>
          <cell r="H192" t="str">
            <v>= Rp.</v>
          </cell>
          <cell r="I192">
            <v>9450</v>
          </cell>
          <cell r="M192">
            <v>0.18</v>
          </cell>
          <cell r="N192" t="str">
            <v>m3</v>
          </cell>
          <cell r="O192" t="str">
            <v>Tutup plat beton =AN-C.6</v>
          </cell>
          <cell r="P192" t="str">
            <v>@Rp.</v>
          </cell>
          <cell r="Q192">
            <v>838960</v>
          </cell>
          <cell r="R192" t="str">
            <v>=Rp.</v>
          </cell>
          <cell r="S192">
            <v>151012.79999999999</v>
          </cell>
        </row>
        <row r="193">
          <cell r="C193">
            <v>0.03</v>
          </cell>
          <cell r="D193" t="str">
            <v>m3</v>
          </cell>
          <cell r="E193" t="str">
            <v>Spesi/Mortar 1pc;3kp;8ps = AD-B.2</v>
          </cell>
          <cell r="F193" t="str">
            <v>@ Rp.</v>
          </cell>
          <cell r="G193">
            <v>82610</v>
          </cell>
          <cell r="H193" t="str">
            <v>= Rp.</v>
          </cell>
          <cell r="I193">
            <v>2478.2999999999997</v>
          </cell>
          <cell r="M193">
            <v>1</v>
          </cell>
          <cell r="N193" t="str">
            <v>bh</v>
          </cell>
          <cell r="O193" t="str">
            <v>Pipa udara</v>
          </cell>
          <cell r="P193" t="str">
            <v>@Rp.</v>
          </cell>
          <cell r="Q193">
            <v>25000</v>
          </cell>
          <cell r="R193" t="str">
            <v>=Rp.</v>
          </cell>
          <cell r="S193">
            <v>25000</v>
          </cell>
        </row>
        <row r="194">
          <cell r="D194" t="str">
            <v>Upah kerja + alat bantu</v>
          </cell>
          <cell r="H194" t="str">
            <v>= Rp.</v>
          </cell>
          <cell r="I194">
            <v>3000</v>
          </cell>
          <cell r="O194" t="str">
            <v>upah kerja &amp; alat bantu</v>
          </cell>
          <cell r="R194" t="str">
            <v>=Rp.</v>
          </cell>
          <cell r="S194">
            <v>200000</v>
          </cell>
        </row>
        <row r="195">
          <cell r="G195" t="str">
            <v>Sub Total</v>
          </cell>
          <cell r="H195" t="str">
            <v>= Rp.</v>
          </cell>
          <cell r="I195">
            <v>14928.3</v>
          </cell>
          <cell r="Q195" t="str">
            <v>Jumlah harga</v>
          </cell>
          <cell r="R195" t="str">
            <v>=Rp.</v>
          </cell>
          <cell r="S195">
            <v>788132.99050000007</v>
          </cell>
        </row>
        <row r="196">
          <cell r="G196" t="str">
            <v>Dibulatkan</v>
          </cell>
          <cell r="H196" t="str">
            <v>= Rp.</v>
          </cell>
          <cell r="I196">
            <v>14920</v>
          </cell>
          <cell r="Q196" t="str">
            <v>dibulatkan</v>
          </cell>
          <cell r="R196" t="str">
            <v>=Rp.</v>
          </cell>
          <cell r="S196">
            <v>788130</v>
          </cell>
        </row>
        <row r="200">
          <cell r="B200" t="str">
            <v>AN-K.2</v>
          </cell>
          <cell r="C200" t="str">
            <v>1 bh Sumur peresap</v>
          </cell>
          <cell r="J200">
            <v>451400</v>
          </cell>
          <cell r="L200" t="str">
            <v>AN-K.6</v>
          </cell>
          <cell r="M200" t="str">
            <v>1 m1 Saluran Depan Pagar (plengsengan 1 Sisi )</v>
          </cell>
          <cell r="T200">
            <v>46670</v>
          </cell>
        </row>
        <row r="201">
          <cell r="C201">
            <v>3.86</v>
          </cell>
          <cell r="D201" t="str">
            <v>m3</v>
          </cell>
          <cell r="E201" t="str">
            <v>Galian tanah biasa =AN-A.1</v>
          </cell>
          <cell r="F201" t="str">
            <v>@Rp.</v>
          </cell>
          <cell r="G201">
            <v>6362.5</v>
          </cell>
          <cell r="H201" t="str">
            <v>=Rp.</v>
          </cell>
          <cell r="I201">
            <v>24559.25</v>
          </cell>
          <cell r="M201">
            <v>2.2000000000000002</v>
          </cell>
          <cell r="N201" t="str">
            <v>m2</v>
          </cell>
          <cell r="O201" t="str">
            <v>Pembersihan</v>
          </cell>
          <cell r="P201" t="str">
            <v>@Rp.</v>
          </cell>
          <cell r="Q201">
            <v>1500</v>
          </cell>
          <cell r="R201" t="str">
            <v>=Rp.</v>
          </cell>
          <cell r="S201">
            <v>3300.0000000000005</v>
          </cell>
        </row>
        <row r="202">
          <cell r="C202">
            <v>0.39</v>
          </cell>
          <cell r="D202" t="str">
            <v>m3</v>
          </cell>
          <cell r="E202" t="str">
            <v>Urugan pasir =AN-A..3</v>
          </cell>
          <cell r="F202" t="str">
            <v>@Rp.</v>
          </cell>
          <cell r="G202">
            <v>16200</v>
          </cell>
          <cell r="H202" t="str">
            <v>=Rp.</v>
          </cell>
          <cell r="I202">
            <v>6318</v>
          </cell>
          <cell r="M202">
            <v>0.4</v>
          </cell>
          <cell r="N202" t="str">
            <v>m1</v>
          </cell>
          <cell r="O202" t="str">
            <v>Uitzet/bouwplank</v>
          </cell>
          <cell r="P202" t="str">
            <v>@Rp.</v>
          </cell>
          <cell r="Q202">
            <v>3000</v>
          </cell>
          <cell r="R202" t="str">
            <v>=Rp.</v>
          </cell>
          <cell r="S202">
            <v>1200</v>
          </cell>
        </row>
        <row r="203">
          <cell r="C203">
            <v>3.86</v>
          </cell>
          <cell r="D203" t="str">
            <v>m3</v>
          </cell>
          <cell r="E203" t="str">
            <v>Urug tanah kembali =AN-A.2</v>
          </cell>
          <cell r="F203" t="str">
            <v>@Rp.</v>
          </cell>
          <cell r="G203">
            <v>1590.625</v>
          </cell>
          <cell r="H203" t="str">
            <v>=Rp.</v>
          </cell>
          <cell r="I203">
            <v>6139.8125</v>
          </cell>
          <cell r="M203">
            <v>1.61</v>
          </cell>
          <cell r="N203" t="str">
            <v>m3</v>
          </cell>
          <cell r="O203" t="str">
            <v>Galian tanah biasa =AN-A.1</v>
          </cell>
          <cell r="P203" t="str">
            <v>@Rp.</v>
          </cell>
          <cell r="Q203">
            <v>6362.5</v>
          </cell>
          <cell r="R203" t="str">
            <v>=Rp.</v>
          </cell>
          <cell r="S203">
            <v>10243.625</v>
          </cell>
        </row>
        <row r="204">
          <cell r="C204">
            <v>121.05000000000001</v>
          </cell>
          <cell r="D204" t="str">
            <v>kg</v>
          </cell>
          <cell r="E204" t="str">
            <v>Lapisan ijuk</v>
          </cell>
          <cell r="F204" t="str">
            <v>@Rp.</v>
          </cell>
          <cell r="G204">
            <v>500</v>
          </cell>
          <cell r="H204" t="str">
            <v>=Rp.</v>
          </cell>
          <cell r="I204">
            <v>60525.000000000007</v>
          </cell>
          <cell r="M204">
            <v>0.11</v>
          </cell>
          <cell r="N204" t="str">
            <v>m3</v>
          </cell>
          <cell r="O204" t="str">
            <v>Urugan pasir =AN-A..3</v>
          </cell>
          <cell r="P204" t="str">
            <v>@Rp.</v>
          </cell>
          <cell r="Q204">
            <v>16200</v>
          </cell>
          <cell r="R204" t="str">
            <v>=Rp.</v>
          </cell>
          <cell r="S204">
            <v>1782</v>
          </cell>
        </row>
        <row r="205">
          <cell r="C205">
            <v>1.1299999999999999</v>
          </cell>
          <cell r="D205" t="str">
            <v>m3</v>
          </cell>
          <cell r="E205" t="str">
            <v>Pas. Batu merah kosongan</v>
          </cell>
          <cell r="F205" t="str">
            <v>@Rp.</v>
          </cell>
          <cell r="G205">
            <v>70000</v>
          </cell>
          <cell r="H205" t="str">
            <v>=Rp.</v>
          </cell>
          <cell r="I205">
            <v>79099.999999999985</v>
          </cell>
          <cell r="M205">
            <v>0.11</v>
          </cell>
          <cell r="N205" t="str">
            <v>m3</v>
          </cell>
          <cell r="O205" t="str">
            <v>Aanstamping batu kali =AN.B.1</v>
          </cell>
          <cell r="P205" t="str">
            <v>@Rp.</v>
          </cell>
          <cell r="Q205">
            <v>37550</v>
          </cell>
          <cell r="R205" t="str">
            <v>=Rp.</v>
          </cell>
          <cell r="S205">
            <v>4130.5</v>
          </cell>
        </row>
        <row r="206">
          <cell r="C206">
            <v>0.6</v>
          </cell>
          <cell r="D206" t="str">
            <v>m3</v>
          </cell>
          <cell r="E206" t="str">
            <v>Pas. Batu merah 1pc;4ps =AN-B.5</v>
          </cell>
          <cell r="F206" t="str">
            <v>@Rp.</v>
          </cell>
          <cell r="G206">
            <v>120965.20000000001</v>
          </cell>
          <cell r="H206" t="str">
            <v>=Rp.</v>
          </cell>
          <cell r="I206">
            <v>72579.12000000001</v>
          </cell>
          <cell r="M206">
            <v>0.3</v>
          </cell>
          <cell r="N206" t="str">
            <v>m3</v>
          </cell>
          <cell r="O206" t="str">
            <v>Pas. Batu Kali 1PC;3KP;8PS =AN.B.2</v>
          </cell>
          <cell r="P206" t="str">
            <v>@Rp.</v>
          </cell>
          <cell r="Q206">
            <v>71513.56</v>
          </cell>
          <cell r="R206" t="str">
            <v>=Rp.</v>
          </cell>
          <cell r="S206">
            <v>21454.067999999999</v>
          </cell>
        </row>
        <row r="207">
          <cell r="C207">
            <v>7.21</v>
          </cell>
          <cell r="D207" t="str">
            <v>m2</v>
          </cell>
          <cell r="E207" t="str">
            <v>Plesteran + benangan =AN-B.5</v>
          </cell>
          <cell r="F207" t="str">
            <v>@Rp.</v>
          </cell>
          <cell r="G207">
            <v>4887.6000000000004</v>
          </cell>
          <cell r="H207" t="str">
            <v>=Rp.</v>
          </cell>
          <cell r="I207">
            <v>35239.596000000005</v>
          </cell>
          <cell r="M207">
            <v>1.1000000000000001</v>
          </cell>
          <cell r="N207" t="str">
            <v>m2</v>
          </cell>
          <cell r="O207" t="str">
            <v>Brapen pondasi 1PC;3KP;8PS</v>
          </cell>
          <cell r="P207" t="str">
            <v>@Rp.</v>
          </cell>
          <cell r="Q207">
            <v>1825</v>
          </cell>
          <cell r="R207" t="str">
            <v>=Rp.</v>
          </cell>
          <cell r="S207">
            <v>2007.5000000000002</v>
          </cell>
        </row>
        <row r="208">
          <cell r="C208">
            <v>0.05</v>
          </cell>
          <cell r="D208" t="str">
            <v>m3</v>
          </cell>
          <cell r="E208" t="str">
            <v>Tutup plat beton =AN-C.6</v>
          </cell>
          <cell r="F208" t="str">
            <v>@Rp.</v>
          </cell>
          <cell r="G208">
            <v>838960</v>
          </cell>
          <cell r="H208" t="str">
            <v>=Rp.</v>
          </cell>
          <cell r="I208">
            <v>41948</v>
          </cell>
          <cell r="M208">
            <v>1.61</v>
          </cell>
          <cell r="N208" t="str">
            <v>m3</v>
          </cell>
          <cell r="O208" t="str">
            <v>Urug tanah kembali =AN-A.2</v>
          </cell>
          <cell r="P208" t="str">
            <v>@Rp.</v>
          </cell>
          <cell r="Q208">
            <v>1590</v>
          </cell>
          <cell r="R208" t="str">
            <v>=Rp.</v>
          </cell>
          <cell r="S208">
            <v>2559.9</v>
          </cell>
        </row>
        <row r="209">
          <cell r="E209" t="str">
            <v>upah kerja &amp; alat bantu</v>
          </cell>
          <cell r="H209" t="str">
            <v>=Rp.</v>
          </cell>
          <cell r="I209">
            <v>125000</v>
          </cell>
          <cell r="Q209" t="str">
            <v>Jumlah harga</v>
          </cell>
          <cell r="R209" t="str">
            <v>=Rp.</v>
          </cell>
          <cell r="S209">
            <v>46677.593000000001</v>
          </cell>
        </row>
        <row r="210">
          <cell r="G210" t="str">
            <v>Jumlah harga</v>
          </cell>
          <cell r="H210" t="str">
            <v>=Rp.</v>
          </cell>
          <cell r="I210">
            <v>451408.77850000001</v>
          </cell>
          <cell r="Q210" t="str">
            <v>dibulatkan</v>
          </cell>
          <cell r="R210" t="str">
            <v>=Rp.</v>
          </cell>
          <cell r="S210">
            <v>46670</v>
          </cell>
        </row>
        <row r="211">
          <cell r="G211" t="str">
            <v>dibulatkan</v>
          </cell>
          <cell r="H211" t="str">
            <v>=Rp.</v>
          </cell>
          <cell r="I211">
            <v>451400</v>
          </cell>
        </row>
        <row r="212">
          <cell r="B212" t="str">
            <v>AN-K.3</v>
          </cell>
          <cell r="C212" t="str">
            <v>1 bh Almari Asam</v>
          </cell>
          <cell r="J212">
            <v>1269110</v>
          </cell>
        </row>
        <row r="213">
          <cell r="C213">
            <v>0.13</v>
          </cell>
          <cell r="D213" t="str">
            <v>m3</v>
          </cell>
          <cell r="E213" t="str">
            <v>Kolom beton 15/15 = AN-C.3</v>
          </cell>
          <cell r="F213" t="str">
            <v>@Rp.</v>
          </cell>
          <cell r="G213">
            <v>900310</v>
          </cell>
          <cell r="H213" t="str">
            <v>=Rp.</v>
          </cell>
          <cell r="I213">
            <v>117040.3</v>
          </cell>
        </row>
        <row r="214">
          <cell r="C214">
            <v>0.16</v>
          </cell>
          <cell r="D214" t="str">
            <v>m3</v>
          </cell>
          <cell r="E214" t="str">
            <v>Dinding beton = AN-C.6</v>
          </cell>
          <cell r="F214" t="str">
            <v>@Rp.</v>
          </cell>
          <cell r="G214">
            <v>838960</v>
          </cell>
          <cell r="H214" t="str">
            <v>=Rp.</v>
          </cell>
          <cell r="I214">
            <v>134233.60000000001</v>
          </cell>
        </row>
        <row r="215">
          <cell r="C215">
            <v>0.46</v>
          </cell>
          <cell r="D215" t="str">
            <v>m3</v>
          </cell>
          <cell r="E215" t="str">
            <v>Pas. bata 1pc;3kp;8ps =AN-B.4</v>
          </cell>
          <cell r="F215" t="str">
            <v>@Rp.</v>
          </cell>
          <cell r="G215">
            <v>171600</v>
          </cell>
          <cell r="H215" t="str">
            <v>=Rp.</v>
          </cell>
          <cell r="I215">
            <v>78936</v>
          </cell>
        </row>
        <row r="216">
          <cell r="C216">
            <v>4.83</v>
          </cell>
          <cell r="D216" t="str">
            <v>m2</v>
          </cell>
          <cell r="E216" t="str">
            <v>Plesteran beton 1pc;2ps =AN-B.7</v>
          </cell>
          <cell r="F216" t="str">
            <v>@Rp.</v>
          </cell>
          <cell r="G216">
            <v>5640</v>
          </cell>
          <cell r="H216" t="str">
            <v>=Rp.</v>
          </cell>
          <cell r="I216">
            <v>27241.200000000001</v>
          </cell>
        </row>
        <row r="217">
          <cell r="C217">
            <v>3.4</v>
          </cell>
          <cell r="D217" t="str">
            <v>m1</v>
          </cell>
          <cell r="E217" t="str">
            <v>Benangan sudut + tali air</v>
          </cell>
          <cell r="F217" t="str">
            <v>@Rp.</v>
          </cell>
          <cell r="G217">
            <v>1000</v>
          </cell>
          <cell r="H217" t="str">
            <v>=Rp.</v>
          </cell>
          <cell r="I217">
            <v>3400</v>
          </cell>
        </row>
        <row r="218">
          <cell r="C218">
            <v>1.65</v>
          </cell>
          <cell r="D218" t="str">
            <v>m2</v>
          </cell>
          <cell r="E218" t="str">
            <v>Plesteran dinding 1;3;8 =AN-B.6</v>
          </cell>
          <cell r="F218" t="str">
            <v>@Rp.</v>
          </cell>
          <cell r="G218">
            <v>3658.71</v>
          </cell>
          <cell r="H218" t="str">
            <v>=Rp.</v>
          </cell>
          <cell r="I218">
            <v>6036.8714999999993</v>
          </cell>
        </row>
        <row r="219">
          <cell r="C219">
            <v>0.02</v>
          </cell>
          <cell r="D219" t="str">
            <v>m3</v>
          </cell>
          <cell r="E219" t="str">
            <v>Kosen jati pintu sliding =AN-D.2</v>
          </cell>
          <cell r="F219" t="str">
            <v>@Rp.</v>
          </cell>
          <cell r="G219">
            <v>2686250</v>
          </cell>
          <cell r="H219" t="str">
            <v>=Rp.</v>
          </cell>
          <cell r="I219">
            <v>53725</v>
          </cell>
        </row>
        <row r="220">
          <cell r="C220">
            <v>0.48</v>
          </cell>
          <cell r="D220" t="str">
            <v>m2</v>
          </cell>
          <cell r="E220" t="str">
            <v>Daun pintu sliding</v>
          </cell>
          <cell r="F220" t="str">
            <v>@Rp.</v>
          </cell>
          <cell r="G220">
            <v>67840</v>
          </cell>
          <cell r="H220" t="str">
            <v>=Rp.</v>
          </cell>
          <cell r="I220">
            <v>32563.199999999997</v>
          </cell>
        </row>
        <row r="221">
          <cell r="C221">
            <v>3</v>
          </cell>
          <cell r="D221" t="str">
            <v>m1</v>
          </cell>
          <cell r="E221" t="str">
            <v>Rel sliding</v>
          </cell>
          <cell r="F221" t="str">
            <v>@Rp.</v>
          </cell>
          <cell r="G221">
            <v>3000</v>
          </cell>
          <cell r="H221" t="str">
            <v>=Rp.</v>
          </cell>
          <cell r="I221">
            <v>9000</v>
          </cell>
        </row>
        <row r="222">
          <cell r="C222">
            <v>2</v>
          </cell>
          <cell r="D222" t="str">
            <v>bh</v>
          </cell>
          <cell r="E222" t="str">
            <v>Handle pintu</v>
          </cell>
          <cell r="F222" t="str">
            <v>@Rp.</v>
          </cell>
          <cell r="G222">
            <v>2500</v>
          </cell>
          <cell r="H222" t="str">
            <v>=Rp.</v>
          </cell>
          <cell r="I222">
            <v>5000</v>
          </cell>
        </row>
        <row r="223">
          <cell r="C223">
            <v>1</v>
          </cell>
          <cell r="D223" t="str">
            <v>bh</v>
          </cell>
          <cell r="E223" t="str">
            <v>Pengunci</v>
          </cell>
          <cell r="F223" t="str">
            <v>@Rp.</v>
          </cell>
          <cell r="G223">
            <v>3500</v>
          </cell>
          <cell r="H223" t="str">
            <v>=Rp.</v>
          </cell>
          <cell r="I223">
            <v>3500</v>
          </cell>
        </row>
        <row r="224">
          <cell r="C224">
            <v>1.93</v>
          </cell>
          <cell r="D224" t="str">
            <v>m2</v>
          </cell>
          <cell r="E224" t="str">
            <v>Kaca bening 5mm</v>
          </cell>
          <cell r="F224" t="str">
            <v>@Rp.</v>
          </cell>
          <cell r="G224">
            <v>34000</v>
          </cell>
          <cell r="H224" t="str">
            <v>=Rp.</v>
          </cell>
          <cell r="I224">
            <v>65620</v>
          </cell>
        </row>
        <row r="225">
          <cell r="C225">
            <v>6.37</v>
          </cell>
          <cell r="D225" t="str">
            <v>m2</v>
          </cell>
          <cell r="E225" t="str">
            <v>Multipleks 12mm</v>
          </cell>
          <cell r="F225" t="str">
            <v>@Rp.</v>
          </cell>
          <cell r="G225">
            <v>36000</v>
          </cell>
          <cell r="H225" t="str">
            <v>=Rp.</v>
          </cell>
          <cell r="I225">
            <v>229320</v>
          </cell>
        </row>
        <row r="226">
          <cell r="C226">
            <v>1</v>
          </cell>
          <cell r="D226" t="str">
            <v>bh</v>
          </cell>
          <cell r="E226" t="str">
            <v>Exhouse fan</v>
          </cell>
          <cell r="F226" t="str">
            <v>@Rp.</v>
          </cell>
          <cell r="G226">
            <v>75000</v>
          </cell>
          <cell r="H226" t="str">
            <v>=Rp.</v>
          </cell>
          <cell r="I226">
            <v>75000</v>
          </cell>
        </row>
        <row r="227">
          <cell r="C227">
            <v>1</v>
          </cell>
          <cell r="D227" t="str">
            <v>bh</v>
          </cell>
          <cell r="E227" t="str">
            <v>Lampu pijar 25VA</v>
          </cell>
          <cell r="F227" t="str">
            <v>@Rp.</v>
          </cell>
          <cell r="G227">
            <v>3500</v>
          </cell>
          <cell r="H227" t="str">
            <v>=Rp.</v>
          </cell>
          <cell r="I227">
            <v>3500</v>
          </cell>
        </row>
        <row r="228">
          <cell r="C228">
            <v>1</v>
          </cell>
          <cell r="D228" t="str">
            <v>bh</v>
          </cell>
          <cell r="E228" t="str">
            <v>Kran gas Ø1/2" + pipa gas lengkap</v>
          </cell>
          <cell r="F228" t="str">
            <v>@Rp.</v>
          </cell>
          <cell r="G228">
            <v>25000</v>
          </cell>
          <cell r="H228" t="str">
            <v>=Rp.</v>
          </cell>
          <cell r="I228">
            <v>25000</v>
          </cell>
        </row>
        <row r="229">
          <cell r="C229">
            <v>1</v>
          </cell>
          <cell r="D229" t="str">
            <v>bh</v>
          </cell>
          <cell r="E229" t="str">
            <v>Tabung gas elpiji</v>
          </cell>
          <cell r="F229" t="str">
            <v>@Rp.</v>
          </cell>
          <cell r="G229">
            <v>250000</v>
          </cell>
          <cell r="H229" t="str">
            <v>=Rp.</v>
          </cell>
          <cell r="I229">
            <v>250000</v>
          </cell>
        </row>
        <row r="230">
          <cell r="E230" t="str">
            <v>upah kerja, pengecatan &amp; alat bantu</v>
          </cell>
          <cell r="H230" t="str">
            <v>=Rp.</v>
          </cell>
          <cell r="I230">
            <v>150000</v>
          </cell>
        </row>
        <row r="231">
          <cell r="G231" t="str">
            <v>Jumlah harga</v>
          </cell>
          <cell r="H231" t="str">
            <v>=Rp.</v>
          </cell>
          <cell r="I231">
            <v>1269116.1715000002</v>
          </cell>
        </row>
        <row r="232">
          <cell r="G232" t="str">
            <v>dibulatkan</v>
          </cell>
          <cell r="H232" t="str">
            <v>=Rp.</v>
          </cell>
          <cell r="I232">
            <v>1269110</v>
          </cell>
        </row>
        <row r="233">
          <cell r="B233" t="str">
            <v>AN-K.4</v>
          </cell>
          <cell r="C233" t="str">
            <v>1m1 mengerjakan pagar BRC type 90A2 termasuk tiang, baut, mur dan penutup atas</v>
          </cell>
          <cell r="J233">
            <v>131000</v>
          </cell>
        </row>
        <row r="234">
          <cell r="C234">
            <v>1</v>
          </cell>
          <cell r="D234" t="str">
            <v>m1</v>
          </cell>
          <cell r="E234" t="str">
            <v>Pagar BRC type 90A2</v>
          </cell>
          <cell r="F234" t="str">
            <v>@Rp.</v>
          </cell>
          <cell r="G234">
            <v>73300</v>
          </cell>
          <cell r="H234" t="str">
            <v>=Rp.</v>
          </cell>
          <cell r="I234">
            <v>73300</v>
          </cell>
        </row>
        <row r="235">
          <cell r="C235">
            <v>0.83333333333333337</v>
          </cell>
          <cell r="D235" t="str">
            <v>bh</v>
          </cell>
          <cell r="E235" t="str">
            <v>Tiang BRC type P90 - 2"</v>
          </cell>
          <cell r="F235" t="str">
            <v>@Rp.</v>
          </cell>
          <cell r="G235">
            <v>60840</v>
          </cell>
          <cell r="H235" t="str">
            <v>=Rp.</v>
          </cell>
          <cell r="I235">
            <v>50700</v>
          </cell>
        </row>
        <row r="236">
          <cell r="C236">
            <v>2.5</v>
          </cell>
          <cell r="D236" t="str">
            <v>bh</v>
          </cell>
          <cell r="E236" t="str">
            <v>Clip U BRC</v>
          </cell>
          <cell r="F236" t="str">
            <v>@Rp.</v>
          </cell>
          <cell r="G236">
            <v>600</v>
          </cell>
          <cell r="H236" t="str">
            <v>=Rp.</v>
          </cell>
          <cell r="I236">
            <v>1500</v>
          </cell>
        </row>
        <row r="237">
          <cell r="D237" t="str">
            <v>Upah kerja + alat bantu</v>
          </cell>
          <cell r="H237" t="str">
            <v>=Rp.</v>
          </cell>
          <cell r="I237">
            <v>5500</v>
          </cell>
        </row>
        <row r="238">
          <cell r="G238" t="str">
            <v>Jumlah harga</v>
          </cell>
          <cell r="H238" t="str">
            <v>=Rp.</v>
          </cell>
          <cell r="I238">
            <v>131000</v>
          </cell>
        </row>
        <row r="239">
          <cell r="G239" t="str">
            <v>dibulatkan</v>
          </cell>
          <cell r="H239" t="str">
            <v>=Rp.</v>
          </cell>
          <cell r="I239">
            <v>131000</v>
          </cell>
        </row>
        <row r="240">
          <cell r="B240" t="str">
            <v>AN-K.5</v>
          </cell>
          <cell r="C240" t="str">
            <v>1m1 bongkar pagar lama kawat duri + tiang beton, pasang kembali termasuk tiang siku L 40.40.4</v>
          </cell>
          <cell r="J240">
            <v>11540</v>
          </cell>
        </row>
        <row r="241">
          <cell r="C241">
            <v>2.2999999999999998</v>
          </cell>
          <cell r="D241" t="str">
            <v>kg</v>
          </cell>
          <cell r="E241" t="str">
            <v>Baja siku</v>
          </cell>
          <cell r="F241" t="str">
            <v>@Rp.</v>
          </cell>
          <cell r="G241">
            <v>4150</v>
          </cell>
          <cell r="H241" t="str">
            <v>=Rp.</v>
          </cell>
          <cell r="I241">
            <v>9545</v>
          </cell>
        </row>
        <row r="242">
          <cell r="D242" t="str">
            <v>Upah kerja + alat bantu</v>
          </cell>
          <cell r="H242" t="str">
            <v>=Rp.</v>
          </cell>
          <cell r="I242">
            <v>2000</v>
          </cell>
        </row>
        <row r="243">
          <cell r="G243" t="str">
            <v>Jumlah harga</v>
          </cell>
          <cell r="H243" t="str">
            <v>=Rp.</v>
          </cell>
          <cell r="I243">
            <v>11545</v>
          </cell>
        </row>
        <row r="244">
          <cell r="G244" t="str">
            <v>dibulatkan</v>
          </cell>
          <cell r="H244" t="str">
            <v>=Rp.</v>
          </cell>
          <cell r="I244">
            <v>11540</v>
          </cell>
        </row>
      </sheetData>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AB"/>
      <sheetName val="rab - rekap"/>
      <sheetName val="Analisa"/>
      <sheetName val="Analisa 2"/>
      <sheetName val="upah"/>
      <sheetName val="Harga Bahan VVIP"/>
      <sheetName val="Jadwal"/>
    </sheetNames>
    <sheetDataSet>
      <sheetData sheetId="0" refreshError="1"/>
      <sheetData sheetId="1"/>
      <sheetData sheetId="2"/>
      <sheetData sheetId="3" refreshError="1"/>
      <sheetData sheetId="4" refreshError="1"/>
      <sheetData sheetId="5">
        <row r="10">
          <cell r="I10">
            <v>27000</v>
          </cell>
        </row>
        <row r="11">
          <cell r="I11">
            <v>23500</v>
          </cell>
        </row>
        <row r="12">
          <cell r="I12">
            <v>37800</v>
          </cell>
        </row>
        <row r="13">
          <cell r="I13">
            <v>37800</v>
          </cell>
        </row>
        <row r="14">
          <cell r="I14">
            <v>41580</v>
          </cell>
        </row>
        <row r="15">
          <cell r="I15">
            <v>43200</v>
          </cell>
        </row>
        <row r="16">
          <cell r="I16">
            <v>45000</v>
          </cell>
        </row>
        <row r="17">
          <cell r="I17">
            <v>37800</v>
          </cell>
        </row>
        <row r="35">
          <cell r="I35">
            <v>3800</v>
          </cell>
        </row>
        <row r="36">
          <cell r="I36">
            <v>5000</v>
          </cell>
        </row>
        <row r="37">
          <cell r="I37">
            <v>68000</v>
          </cell>
        </row>
        <row r="38">
          <cell r="I38">
            <v>63500</v>
          </cell>
        </row>
        <row r="39">
          <cell r="I39">
            <v>85000</v>
          </cell>
        </row>
        <row r="40">
          <cell r="I40">
            <v>8000</v>
          </cell>
        </row>
        <row r="41">
          <cell r="I41">
            <v>29650</v>
          </cell>
        </row>
        <row r="42">
          <cell r="I42">
            <v>45000</v>
          </cell>
        </row>
        <row r="43">
          <cell r="I43">
            <v>19000</v>
          </cell>
        </row>
        <row r="44">
          <cell r="I44">
            <v>3750000</v>
          </cell>
        </row>
        <row r="45">
          <cell r="I45">
            <v>5500000</v>
          </cell>
        </row>
        <row r="46">
          <cell r="I46">
            <v>3500000</v>
          </cell>
        </row>
        <row r="47">
          <cell r="I47">
            <v>1850000</v>
          </cell>
        </row>
        <row r="48">
          <cell r="I48">
            <v>2100000</v>
          </cell>
        </row>
        <row r="49">
          <cell r="I49">
            <v>1850000</v>
          </cell>
        </row>
        <row r="50">
          <cell r="I50">
            <v>1750000</v>
          </cell>
        </row>
        <row r="51">
          <cell r="I51">
            <v>2000000</v>
          </cell>
        </row>
        <row r="52">
          <cell r="I52">
            <v>2000000</v>
          </cell>
        </row>
        <row r="53">
          <cell r="I53">
            <v>2000000</v>
          </cell>
        </row>
        <row r="54">
          <cell r="I54">
            <v>2000000</v>
          </cell>
        </row>
        <row r="55">
          <cell r="I55">
            <v>2000000</v>
          </cell>
        </row>
        <row r="56">
          <cell r="I56">
            <v>6000</v>
          </cell>
        </row>
        <row r="57">
          <cell r="I57">
            <v>2500000</v>
          </cell>
        </row>
        <row r="58">
          <cell r="I58">
            <v>2500000</v>
          </cell>
        </row>
        <row r="59">
          <cell r="I59">
            <v>41000</v>
          </cell>
        </row>
        <row r="60">
          <cell r="I60">
            <v>2000000</v>
          </cell>
        </row>
        <row r="61">
          <cell r="I61">
            <v>100000</v>
          </cell>
        </row>
        <row r="62">
          <cell r="I62">
            <v>3000</v>
          </cell>
        </row>
        <row r="65">
          <cell r="I65">
            <v>250</v>
          </cell>
        </row>
        <row r="66">
          <cell r="I66">
            <v>40000</v>
          </cell>
        </row>
        <row r="67">
          <cell r="I67">
            <v>40000</v>
          </cell>
        </row>
        <row r="68">
          <cell r="I68">
            <v>40000</v>
          </cell>
        </row>
        <row r="69">
          <cell r="I69">
            <v>80000</v>
          </cell>
        </row>
        <row r="70">
          <cell r="I70">
            <v>80000</v>
          </cell>
        </row>
        <row r="71">
          <cell r="I71">
            <v>85000</v>
          </cell>
        </row>
        <row r="72">
          <cell r="I72">
            <v>90000</v>
          </cell>
        </row>
        <row r="73">
          <cell r="I73">
            <v>90000</v>
          </cell>
        </row>
        <row r="74">
          <cell r="I74">
            <v>100000</v>
          </cell>
        </row>
        <row r="75">
          <cell r="I75">
            <v>80000</v>
          </cell>
        </row>
        <row r="76">
          <cell r="I76">
            <v>40000</v>
          </cell>
        </row>
        <row r="77">
          <cell r="I77">
            <v>30000</v>
          </cell>
        </row>
        <row r="78">
          <cell r="I78">
            <v>40000</v>
          </cell>
        </row>
        <row r="79">
          <cell r="I79">
            <v>40000</v>
          </cell>
        </row>
        <row r="80">
          <cell r="I80">
            <v>25000</v>
          </cell>
        </row>
        <row r="81">
          <cell r="I81">
            <v>20000</v>
          </cell>
        </row>
        <row r="82">
          <cell r="I82">
            <v>30000</v>
          </cell>
        </row>
        <row r="83">
          <cell r="I83">
            <v>30000</v>
          </cell>
        </row>
        <row r="84">
          <cell r="I84">
            <v>4000</v>
          </cell>
        </row>
        <row r="85">
          <cell r="I85">
            <v>38500</v>
          </cell>
        </row>
        <row r="86">
          <cell r="I86">
            <v>770</v>
          </cell>
        </row>
        <row r="87">
          <cell r="I87">
            <v>45000</v>
          </cell>
        </row>
        <row r="88">
          <cell r="I88">
            <v>185000</v>
          </cell>
        </row>
        <row r="89">
          <cell r="I89">
            <v>300</v>
          </cell>
        </row>
        <row r="97">
          <cell r="I97">
            <v>5500</v>
          </cell>
        </row>
        <row r="98">
          <cell r="I98">
            <v>5500</v>
          </cell>
        </row>
        <row r="99">
          <cell r="I99">
            <v>5500</v>
          </cell>
        </row>
        <row r="100">
          <cell r="I100">
            <v>3000</v>
          </cell>
        </row>
        <row r="103">
          <cell r="I103">
            <v>60000</v>
          </cell>
        </row>
        <row r="104">
          <cell r="I104">
            <v>40000</v>
          </cell>
        </row>
        <row r="105">
          <cell r="I105">
            <v>40000</v>
          </cell>
        </row>
        <row r="108">
          <cell r="I108">
            <v>30000</v>
          </cell>
        </row>
        <row r="109">
          <cell r="I109">
            <v>10000</v>
          </cell>
        </row>
        <row r="110">
          <cell r="I110">
            <v>45000</v>
          </cell>
        </row>
        <row r="111">
          <cell r="I111">
            <v>45000</v>
          </cell>
        </row>
        <row r="112">
          <cell r="I112">
            <v>5000</v>
          </cell>
        </row>
        <row r="113">
          <cell r="I113">
            <v>9000</v>
          </cell>
        </row>
        <row r="114">
          <cell r="I114">
            <v>5000</v>
          </cell>
        </row>
        <row r="115">
          <cell r="I115">
            <v>10000</v>
          </cell>
        </row>
        <row r="116">
          <cell r="I116">
            <v>3000</v>
          </cell>
        </row>
        <row r="119">
          <cell r="I119">
            <v>16000</v>
          </cell>
        </row>
        <row r="120">
          <cell r="I120">
            <v>15000</v>
          </cell>
        </row>
        <row r="121">
          <cell r="I121">
            <v>10000</v>
          </cell>
        </row>
        <row r="122">
          <cell r="I122">
            <v>5000</v>
          </cell>
        </row>
        <row r="123">
          <cell r="I123">
            <v>100000</v>
          </cell>
        </row>
        <row r="124">
          <cell r="I124">
            <v>150000</v>
          </cell>
        </row>
        <row r="125">
          <cell r="I125">
            <v>40000</v>
          </cell>
        </row>
        <row r="126">
          <cell r="I126">
            <v>50000</v>
          </cell>
        </row>
        <row r="127">
          <cell r="I127">
            <v>2000</v>
          </cell>
        </row>
        <row r="128">
          <cell r="I128">
            <v>25000</v>
          </cell>
        </row>
        <row r="129">
          <cell r="I129">
            <v>4000</v>
          </cell>
        </row>
        <row r="132">
          <cell r="I132">
            <v>6000</v>
          </cell>
        </row>
        <row r="133">
          <cell r="I133">
            <v>6500</v>
          </cell>
        </row>
        <row r="134">
          <cell r="I134">
            <v>6000</v>
          </cell>
        </row>
        <row r="135">
          <cell r="I135">
            <v>6000</v>
          </cell>
        </row>
        <row r="136">
          <cell r="I136">
            <v>5500</v>
          </cell>
        </row>
        <row r="140">
          <cell r="I140">
            <v>9000</v>
          </cell>
        </row>
        <row r="141">
          <cell r="I141">
            <v>12000</v>
          </cell>
        </row>
        <row r="149">
          <cell r="I149">
            <v>85000</v>
          </cell>
        </row>
        <row r="150">
          <cell r="I150">
            <v>75000</v>
          </cell>
        </row>
        <row r="151">
          <cell r="I151">
            <v>150000</v>
          </cell>
        </row>
        <row r="152">
          <cell r="I152">
            <v>30000</v>
          </cell>
        </row>
        <row r="153">
          <cell r="I153">
            <v>75000</v>
          </cell>
        </row>
        <row r="154">
          <cell r="I154">
            <v>92500</v>
          </cell>
        </row>
        <row r="155">
          <cell r="I155">
            <v>92500</v>
          </cell>
        </row>
        <row r="156">
          <cell r="I156">
            <v>92500</v>
          </cell>
        </row>
        <row r="160">
          <cell r="I160">
            <v>85000</v>
          </cell>
        </row>
        <row r="161">
          <cell r="I161">
            <v>100000</v>
          </cell>
        </row>
        <row r="162">
          <cell r="I162">
            <v>90000</v>
          </cell>
        </row>
        <row r="163">
          <cell r="I163">
            <v>90000</v>
          </cell>
        </row>
        <row r="164">
          <cell r="I164">
            <v>650000</v>
          </cell>
        </row>
        <row r="165">
          <cell r="I165">
            <v>22000</v>
          </cell>
        </row>
        <row r="166">
          <cell r="I166">
            <v>40000</v>
          </cell>
        </row>
        <row r="167">
          <cell r="I167">
            <v>17500</v>
          </cell>
        </row>
        <row r="168">
          <cell r="I168">
            <v>125000</v>
          </cell>
        </row>
        <row r="171">
          <cell r="I171">
            <v>150000</v>
          </cell>
        </row>
        <row r="172">
          <cell r="I172">
            <v>100000</v>
          </cell>
        </row>
        <row r="173">
          <cell r="I173">
            <v>100000</v>
          </cell>
        </row>
        <row r="174">
          <cell r="I174">
            <v>160000</v>
          </cell>
        </row>
        <row r="175">
          <cell r="I175">
            <v>200000</v>
          </cell>
        </row>
        <row r="176">
          <cell r="I176">
            <v>6000</v>
          </cell>
        </row>
        <row r="177">
          <cell r="I177">
            <v>3500</v>
          </cell>
        </row>
        <row r="178">
          <cell r="I178">
            <v>6000</v>
          </cell>
        </row>
        <row r="179">
          <cell r="I179">
            <v>8000</v>
          </cell>
        </row>
        <row r="180">
          <cell r="I180">
            <v>32500</v>
          </cell>
        </row>
        <row r="181">
          <cell r="I181">
            <v>2375</v>
          </cell>
        </row>
        <row r="182">
          <cell r="I182">
            <v>15000</v>
          </cell>
        </row>
        <row r="183">
          <cell r="I183">
            <v>11250</v>
          </cell>
        </row>
        <row r="184">
          <cell r="I184">
            <v>6250</v>
          </cell>
        </row>
        <row r="185">
          <cell r="I185">
            <v>1875</v>
          </cell>
        </row>
        <row r="186">
          <cell r="I186">
            <v>400000</v>
          </cell>
        </row>
        <row r="187">
          <cell r="I187">
            <v>450000</v>
          </cell>
        </row>
        <row r="188">
          <cell r="I188">
            <v>200000</v>
          </cell>
        </row>
        <row r="189">
          <cell r="I189">
            <v>20000</v>
          </cell>
        </row>
        <row r="190">
          <cell r="I190">
            <v>30000</v>
          </cell>
        </row>
        <row r="191">
          <cell r="I191">
            <v>15000</v>
          </cell>
        </row>
        <row r="192">
          <cell r="I192">
            <v>15000</v>
          </cell>
        </row>
        <row r="193">
          <cell r="I193">
            <v>20000</v>
          </cell>
        </row>
        <row r="194">
          <cell r="I194">
            <v>20000</v>
          </cell>
        </row>
        <row r="195">
          <cell r="I195">
            <v>5000</v>
          </cell>
        </row>
        <row r="217">
          <cell r="I217">
            <v>145000</v>
          </cell>
        </row>
        <row r="218">
          <cell r="I218">
            <v>102270</v>
          </cell>
        </row>
        <row r="219">
          <cell r="I219">
            <v>122635</v>
          </cell>
        </row>
        <row r="220">
          <cell r="I220">
            <v>72500</v>
          </cell>
        </row>
        <row r="221">
          <cell r="I221">
            <v>450000</v>
          </cell>
        </row>
        <row r="222">
          <cell r="I222">
            <v>1250000</v>
          </cell>
        </row>
        <row r="223">
          <cell r="I223">
            <v>1250000</v>
          </cell>
        </row>
        <row r="224">
          <cell r="I224">
            <v>145000</v>
          </cell>
        </row>
        <row r="225">
          <cell r="I225">
            <v>175000</v>
          </cell>
        </row>
        <row r="226">
          <cell r="I226">
            <v>1850000</v>
          </cell>
        </row>
        <row r="227">
          <cell r="I227">
            <v>1850000</v>
          </cell>
        </row>
        <row r="228">
          <cell r="I228">
            <v>800000</v>
          </cell>
        </row>
        <row r="229">
          <cell r="I229">
            <v>15000</v>
          </cell>
        </row>
      </sheetData>
      <sheetData sheetId="6" refreshError="1"/>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KP 2.5 M"/>
      <sheetName val="SUBRKP ARS"/>
      <sheetName val="rab ARS"/>
      <sheetName val="SUB REKAP ME"/>
      <sheetName val="rab ME"/>
      <sheetName val="analisa"/>
      <sheetName val="bahan "/>
      <sheetName val="Sheet1"/>
      <sheetName val="LENTUR"/>
      <sheetName val="GESER+TORSI"/>
      <sheetName val="BEGISTING"/>
      <sheetName val="VOL"/>
      <sheetName val="rab STR"/>
      <sheetName val="hit RAB STR-ARS"/>
      <sheetName val="cover"/>
      <sheetName val="TOTAL  KESELURUHAN"/>
      <sheetName val="REKAP1"/>
      <sheetName val="SUB RKP1"/>
      <sheetName val="Gedung1"/>
      <sheetName val="BAHAN"/>
      <sheetName val="REKAP"/>
      <sheetName val="S RKP msj"/>
      <sheetName val="RAB msj"/>
      <sheetName val="S RKP wdl"/>
      <sheetName val="RAB wdl"/>
      <sheetName val="Harga P"/>
      <sheetName val="Analisa P"/>
      <sheetName val="RAB"/>
      <sheetName val="HB "/>
    </sheetNames>
    <sheetDataSet>
      <sheetData sheetId="0" refreshError="1"/>
      <sheetData sheetId="1" refreshError="1"/>
      <sheetData sheetId="2" refreshError="1"/>
      <sheetData sheetId="3" refreshError="1"/>
      <sheetData sheetId="4" refreshError="1"/>
      <sheetData sheetId="5" refreshError="1"/>
      <sheetData sheetId="6" refreshError="1">
        <row r="157">
          <cell r="B157" t="str">
            <v>Mandor</v>
          </cell>
        </row>
        <row r="158">
          <cell r="B158" t="str">
            <v>Kepala tukang</v>
          </cell>
        </row>
        <row r="160">
          <cell r="B160" t="str">
            <v>Tukang kayu</v>
          </cell>
        </row>
        <row r="162">
          <cell r="B162" t="str">
            <v>Tukang cat</v>
          </cell>
        </row>
        <row r="167">
          <cell r="B167" t="str">
            <v>Pekerja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RA"/>
      <sheetName val="ANALIS"/>
      <sheetName val="BAHAN"/>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sheetName val="Luas"/>
      <sheetName val="R-P8"/>
      <sheetName val="K-1"/>
      <sheetName val="K-2"/>
      <sheetName val="K-3"/>
      <sheetName val="N-1"/>
      <sheetName val="N-2"/>
      <sheetName val="N-3"/>
      <sheetName val="S-1"/>
      <sheetName val="S-2"/>
      <sheetName val="S-3"/>
      <sheetName val="ANA"/>
      <sheetName val="BH"/>
      <sheetName val="BESI"/>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ow r="8">
          <cell r="L8" t="str">
            <v>AD-B.3</v>
          </cell>
          <cell r="M8" t="str">
            <v>1m3 Spesi/Mortar 1pc;2ps</v>
          </cell>
        </row>
        <row r="9">
          <cell r="M9">
            <v>13.28</v>
          </cell>
          <cell r="N9" t="str">
            <v>zak</v>
          </cell>
          <cell r="O9" t="str">
            <v>Semen gresik 50kg</v>
          </cell>
          <cell r="P9" t="str">
            <v>@Rp.</v>
          </cell>
          <cell r="Q9">
            <v>15500</v>
          </cell>
          <cell r="R9" t="str">
            <v>=Rp.</v>
          </cell>
          <cell r="S9">
            <v>205840</v>
          </cell>
        </row>
        <row r="10">
          <cell r="M10">
            <v>0.96</v>
          </cell>
          <cell r="N10" t="str">
            <v>m3</v>
          </cell>
          <cell r="O10" t="str">
            <v>Pasir pasang</v>
          </cell>
          <cell r="P10" t="str">
            <v>@Rp.</v>
          </cell>
          <cell r="Q10">
            <v>12500</v>
          </cell>
          <cell r="R10" t="str">
            <v>=Rp.</v>
          </cell>
          <cell r="S10">
            <v>12000</v>
          </cell>
        </row>
        <row r="11">
          <cell r="Q11" t="str">
            <v>Jumlah harga</v>
          </cell>
          <cell r="R11" t="str">
            <v>=Rp.</v>
          </cell>
          <cell r="S11">
            <v>217840</v>
          </cell>
        </row>
        <row r="12">
          <cell r="Q12" t="str">
            <v>dibulatkan</v>
          </cell>
          <cell r="R12" t="str">
            <v>=Rp.</v>
          </cell>
          <cell r="S12">
            <v>217840</v>
          </cell>
        </row>
        <row r="13">
          <cell r="L13" t="str">
            <v>AD-B.4</v>
          </cell>
          <cell r="M13" t="str">
            <v>1m3 Spesi/Mortar 1pc;3ps</v>
          </cell>
        </row>
        <row r="14">
          <cell r="M14">
            <v>10.199999999999999</v>
          </cell>
          <cell r="N14" t="str">
            <v>zak</v>
          </cell>
          <cell r="O14" t="str">
            <v>Semen gresik 50kg</v>
          </cell>
          <cell r="P14" t="str">
            <v>@Rp.</v>
          </cell>
          <cell r="Q14">
            <v>15500</v>
          </cell>
          <cell r="R14" t="str">
            <v>=Rp.</v>
          </cell>
          <cell r="S14">
            <v>158100</v>
          </cell>
        </row>
        <row r="15">
          <cell r="M15">
            <v>1.08</v>
          </cell>
          <cell r="N15" t="str">
            <v>m3</v>
          </cell>
          <cell r="O15" t="str">
            <v>Pasir pasang</v>
          </cell>
          <cell r="P15" t="str">
            <v>@Rp.</v>
          </cell>
          <cell r="Q15">
            <v>12500</v>
          </cell>
          <cell r="R15" t="str">
            <v>=Rp.</v>
          </cell>
          <cell r="S15">
            <v>13500</v>
          </cell>
        </row>
        <row r="16">
          <cell r="Q16" t="str">
            <v>Jumlah harga</v>
          </cell>
          <cell r="R16" t="str">
            <v>=Rp.</v>
          </cell>
          <cell r="S16">
            <v>171600</v>
          </cell>
        </row>
        <row r="17">
          <cell r="Q17" t="str">
            <v>dibulatkan</v>
          </cell>
          <cell r="R17" t="str">
            <v>=Rp.</v>
          </cell>
          <cell r="S17">
            <v>171600</v>
          </cell>
        </row>
        <row r="18">
          <cell r="L18" t="str">
            <v>AD-B.5</v>
          </cell>
          <cell r="M18" t="str">
            <v>1m3 Spesi/Mortar 1pc;4ps</v>
          </cell>
        </row>
        <row r="19">
          <cell r="M19">
            <v>8.1999999999999993</v>
          </cell>
          <cell r="N19" t="str">
            <v>zak</v>
          </cell>
          <cell r="O19" t="str">
            <v>Semen gresik 50kg</v>
          </cell>
          <cell r="P19" t="str">
            <v>@Rp.</v>
          </cell>
          <cell r="Q19">
            <v>15500</v>
          </cell>
          <cell r="R19" t="str">
            <v>=Rp.</v>
          </cell>
          <cell r="S19">
            <v>127099.99999999999</v>
          </cell>
        </row>
        <row r="20">
          <cell r="M20">
            <v>1.1599999999999999</v>
          </cell>
          <cell r="N20" t="str">
            <v>m3</v>
          </cell>
          <cell r="O20" t="str">
            <v>Pasir pasang</v>
          </cell>
          <cell r="P20" t="str">
            <v>@Rp.</v>
          </cell>
          <cell r="Q20">
            <v>12500</v>
          </cell>
          <cell r="R20" t="str">
            <v>=Rp.</v>
          </cell>
          <cell r="S20">
            <v>14499.999999999998</v>
          </cell>
        </row>
        <row r="21">
          <cell r="Q21" t="str">
            <v>Jumlah harga</v>
          </cell>
          <cell r="R21" t="str">
            <v>=Rp.</v>
          </cell>
          <cell r="S21">
            <v>141599.99999999997</v>
          </cell>
        </row>
        <row r="22">
          <cell r="Q22" t="str">
            <v>dibulatkan</v>
          </cell>
          <cell r="R22" t="str">
            <v>=Rp.</v>
          </cell>
          <cell r="S22">
            <v>141600</v>
          </cell>
        </row>
        <row r="23">
          <cell r="L23" t="str">
            <v>AN-B.1</v>
          </cell>
          <cell r="M23" t="str">
            <v>1 m3 Anstamping batu kali</v>
          </cell>
          <cell r="T23">
            <v>37550</v>
          </cell>
        </row>
        <row r="24">
          <cell r="M24">
            <v>1.2</v>
          </cell>
          <cell r="N24" t="str">
            <v>m3</v>
          </cell>
          <cell r="O24" t="str">
            <v>Batu kali belah</v>
          </cell>
          <cell r="P24" t="str">
            <v>@Rp.</v>
          </cell>
          <cell r="Q24">
            <v>24000</v>
          </cell>
          <cell r="R24" t="str">
            <v>=Rp.</v>
          </cell>
          <cell r="S24">
            <v>28800</v>
          </cell>
        </row>
        <row r="25">
          <cell r="M25">
            <v>0.3</v>
          </cell>
          <cell r="N25" t="str">
            <v>m3</v>
          </cell>
          <cell r="O25" t="str">
            <v>Pasir pasang</v>
          </cell>
          <cell r="P25" t="str">
            <v>@Rp.</v>
          </cell>
          <cell r="Q25">
            <v>12500</v>
          </cell>
          <cell r="R25" t="str">
            <v>=Rp.</v>
          </cell>
          <cell r="S25">
            <v>3750</v>
          </cell>
        </row>
        <row r="26">
          <cell r="N26" t="str">
            <v>Upah kerja + alat bantu</v>
          </cell>
          <cell r="R26" t="str">
            <v>=Rp.</v>
          </cell>
          <cell r="S26">
            <v>5000</v>
          </cell>
        </row>
        <row r="27">
          <cell r="Q27" t="str">
            <v>Jumlah harga</v>
          </cell>
          <cell r="R27" t="str">
            <v>=Rp.</v>
          </cell>
          <cell r="S27">
            <v>37550</v>
          </cell>
        </row>
        <row r="28">
          <cell r="Q28" t="str">
            <v>dibulatkan</v>
          </cell>
          <cell r="R28" t="str">
            <v>=Rp.</v>
          </cell>
          <cell r="S28">
            <v>37550</v>
          </cell>
        </row>
        <row r="29">
          <cell r="L29" t="str">
            <v>AN-B.2</v>
          </cell>
          <cell r="M29" t="str">
            <v>1 m3 Pas. batu kali 1pc;3kp;8ps, termasuk beraben sisi pasangan</v>
          </cell>
          <cell r="T29">
            <v>71510</v>
          </cell>
        </row>
        <row r="30">
          <cell r="M30">
            <v>1.2</v>
          </cell>
          <cell r="N30" t="str">
            <v>m3</v>
          </cell>
          <cell r="O30" t="str">
            <v>Batu kali belah</v>
          </cell>
          <cell r="P30" t="str">
            <v>@Rp.</v>
          </cell>
          <cell r="Q30">
            <v>24000</v>
          </cell>
          <cell r="R30" t="str">
            <v>=Rp.</v>
          </cell>
          <cell r="S30">
            <v>28800</v>
          </cell>
        </row>
        <row r="31">
          <cell r="M31">
            <v>0.39600000000000002</v>
          </cell>
          <cell r="N31" t="str">
            <v>m3</v>
          </cell>
          <cell r="O31" t="str">
            <v>Spesi 1pc;3kp;8ps =AD-B.2</v>
          </cell>
          <cell r="P31" t="str">
            <v>@Rp.</v>
          </cell>
          <cell r="Q31">
            <v>82610</v>
          </cell>
          <cell r="R31" t="str">
            <v>=Rp.</v>
          </cell>
          <cell r="S31">
            <v>32713.56</v>
          </cell>
        </row>
        <row r="32">
          <cell r="N32" t="str">
            <v>Upah kerja + alat bantu</v>
          </cell>
          <cell r="R32" t="str">
            <v>=Rp.</v>
          </cell>
          <cell r="S32">
            <v>10000</v>
          </cell>
        </row>
        <row r="33">
          <cell r="Q33" t="str">
            <v>Jumlah harga</v>
          </cell>
          <cell r="R33" t="str">
            <v>=Rp.</v>
          </cell>
          <cell r="S33">
            <v>71513.56</v>
          </cell>
        </row>
        <row r="34">
          <cell r="Q34" t="str">
            <v>dibulatkan</v>
          </cell>
          <cell r="R34" t="str">
            <v>=Rp.</v>
          </cell>
          <cell r="S34">
            <v>71510</v>
          </cell>
        </row>
        <row r="35">
          <cell r="L35" t="str">
            <v>AN-B.3</v>
          </cell>
          <cell r="M35" t="str">
            <v>1 m3 Pas. batu merah trassram 1pc;3ps</v>
          </cell>
          <cell r="T35">
            <v>120960</v>
          </cell>
        </row>
        <row r="36">
          <cell r="M36">
            <v>500</v>
          </cell>
          <cell r="N36" t="str">
            <v>bj</v>
          </cell>
          <cell r="O36" t="str">
            <v>Batu bata</v>
          </cell>
          <cell r="P36" t="str">
            <v>@Rp.</v>
          </cell>
          <cell r="Q36">
            <v>100</v>
          </cell>
          <cell r="R36" t="str">
            <v>=Rp.</v>
          </cell>
          <cell r="S36">
            <v>50000</v>
          </cell>
        </row>
        <row r="37">
          <cell r="M37">
            <v>0.29700000000000004</v>
          </cell>
          <cell r="N37" t="str">
            <v>m3</v>
          </cell>
          <cell r="O37" t="str">
            <v>Spesi 1pc;3ps</v>
          </cell>
          <cell r="P37" t="str">
            <v>@Rp.</v>
          </cell>
          <cell r="Q37">
            <v>171600</v>
          </cell>
          <cell r="R37" t="str">
            <v>=Rp.</v>
          </cell>
          <cell r="S37">
            <v>50965.200000000004</v>
          </cell>
        </row>
        <row r="38">
          <cell r="R38" t="str">
            <v>=Rp.</v>
          </cell>
          <cell r="S38">
            <v>20000</v>
          </cell>
        </row>
        <row r="39">
          <cell r="Q39" t="str">
            <v>Jumlah harga</v>
          </cell>
          <cell r="R39" t="str">
            <v>=Rp.</v>
          </cell>
          <cell r="S39">
            <v>120965.20000000001</v>
          </cell>
        </row>
        <row r="40">
          <cell r="Q40" t="str">
            <v>dibulatkan</v>
          </cell>
          <cell r="R40" t="str">
            <v>=Rp.</v>
          </cell>
          <cell r="S40">
            <v>120960</v>
          </cell>
        </row>
        <row r="41">
          <cell r="L41" t="str">
            <v>AN-B.4</v>
          </cell>
          <cell r="M41" t="str">
            <v>1 m3 Pas. batu merah 1pc;3kp;8ps</v>
          </cell>
          <cell r="T41">
            <v>94530</v>
          </cell>
        </row>
        <row r="42">
          <cell r="M42">
            <v>500</v>
          </cell>
          <cell r="N42" t="str">
            <v>bj</v>
          </cell>
          <cell r="O42" t="str">
            <v>Batu bata</v>
          </cell>
          <cell r="P42" t="str">
            <v>@Rp.</v>
          </cell>
          <cell r="Q42">
            <v>100</v>
          </cell>
          <cell r="R42" t="str">
            <v>=Rp.</v>
          </cell>
          <cell r="S42">
            <v>50000</v>
          </cell>
        </row>
        <row r="43">
          <cell r="M43">
            <v>0.29700000000000004</v>
          </cell>
          <cell r="N43" t="str">
            <v>m3</v>
          </cell>
          <cell r="O43" t="str">
            <v>Spesi 1pc;3kp;8ps =AD-B.2</v>
          </cell>
          <cell r="P43" t="str">
            <v>@Rp.</v>
          </cell>
          <cell r="Q43">
            <v>82610</v>
          </cell>
          <cell r="R43" t="str">
            <v>=Rp.</v>
          </cell>
          <cell r="S43">
            <v>24535.170000000002</v>
          </cell>
        </row>
        <row r="44">
          <cell r="N44" t="str">
            <v>Upah kerja + alat bantu =AN-B.3</v>
          </cell>
          <cell r="R44" t="str">
            <v>=Rp.</v>
          </cell>
          <cell r="S44">
            <v>20000</v>
          </cell>
        </row>
        <row r="45">
          <cell r="Q45" t="str">
            <v>Jumlah harga</v>
          </cell>
          <cell r="R45" t="str">
            <v>=Rp.</v>
          </cell>
          <cell r="S45">
            <v>94535.17</v>
          </cell>
        </row>
        <row r="46">
          <cell r="Q46" t="str">
            <v>dibulatkan</v>
          </cell>
          <cell r="R46" t="str">
            <v>=Rp.</v>
          </cell>
          <cell r="S46">
            <v>94530</v>
          </cell>
        </row>
        <row r="51">
          <cell r="L51" t="str">
            <v>AN-C.1</v>
          </cell>
          <cell r="M51" t="str">
            <v>1m3 pekerjaan beton bertulang praktis tanpa bekisting</v>
          </cell>
          <cell r="T51">
            <v>631960</v>
          </cell>
        </row>
        <row r="52">
          <cell r="M52">
            <v>1</v>
          </cell>
          <cell r="N52" t="str">
            <v>m3</v>
          </cell>
          <cell r="O52" t="str">
            <v>Camp. Beton 1pc;2ps;3kr =AD-C.3</v>
          </cell>
          <cell r="P52" t="str">
            <v>@Rp.</v>
          </cell>
          <cell r="Q52">
            <v>145760</v>
          </cell>
          <cell r="R52" t="str">
            <v>=Rp.</v>
          </cell>
          <cell r="S52">
            <v>145760</v>
          </cell>
        </row>
        <row r="53">
          <cell r="M53">
            <v>120</v>
          </cell>
          <cell r="N53" t="str">
            <v>kg</v>
          </cell>
          <cell r="O53" t="str">
            <v>Besi beton =AD-C.4</v>
          </cell>
          <cell r="P53" t="str">
            <v>@Rp.</v>
          </cell>
          <cell r="Q53">
            <v>4010</v>
          </cell>
          <cell r="R53" t="str">
            <v>=Rp.</v>
          </cell>
          <cell r="S53">
            <v>481200</v>
          </cell>
        </row>
        <row r="54">
          <cell r="N54" t="str">
            <v>Upah kerja + alat bantu</v>
          </cell>
          <cell r="R54" t="str">
            <v>=Rp.</v>
          </cell>
          <cell r="S54">
            <v>5000</v>
          </cell>
        </row>
        <row r="55">
          <cell r="Q55" t="str">
            <v>Jumlah harga</v>
          </cell>
          <cell r="R55" t="str">
            <v>=Rp.</v>
          </cell>
          <cell r="S55">
            <v>631960</v>
          </cell>
        </row>
        <row r="56">
          <cell r="Q56" t="str">
            <v>dibulatkan</v>
          </cell>
          <cell r="R56" t="str">
            <v>=Rp.</v>
          </cell>
          <cell r="S56">
            <v>631960</v>
          </cell>
        </row>
        <row r="57">
          <cell r="L57" t="str">
            <v>AN-C.2</v>
          </cell>
          <cell r="M57" t="str">
            <v>1m3 pekerjaan beton bertulang struktur tanpa bekisting</v>
          </cell>
          <cell r="T57">
            <v>674560</v>
          </cell>
        </row>
        <row r="58">
          <cell r="M58">
            <v>1</v>
          </cell>
          <cell r="N58" t="str">
            <v>m3</v>
          </cell>
          <cell r="O58" t="str">
            <v>Camp. Beton 1pc;2ps;3kr =AD-C.3</v>
          </cell>
          <cell r="P58" t="str">
            <v>@Rp.</v>
          </cell>
          <cell r="Q58">
            <v>145760</v>
          </cell>
          <cell r="R58" t="str">
            <v>=Rp.</v>
          </cell>
          <cell r="S58">
            <v>145760</v>
          </cell>
        </row>
        <row r="59">
          <cell r="M59">
            <v>130</v>
          </cell>
          <cell r="N59" t="str">
            <v>kg</v>
          </cell>
          <cell r="O59" t="str">
            <v>Besi beton =AD-C.4</v>
          </cell>
          <cell r="P59" t="str">
            <v>@Rp.</v>
          </cell>
          <cell r="Q59">
            <v>4010</v>
          </cell>
          <cell r="R59" t="str">
            <v>=Rp.</v>
          </cell>
          <cell r="S59">
            <v>521300</v>
          </cell>
        </row>
        <row r="60">
          <cell r="N60" t="str">
            <v>Upah kerja + alat bantu</v>
          </cell>
          <cell r="R60" t="str">
            <v>=Rp.</v>
          </cell>
          <cell r="S60">
            <v>7500</v>
          </cell>
        </row>
        <row r="61">
          <cell r="Q61" t="str">
            <v>Jumlah harga</v>
          </cell>
          <cell r="R61" t="str">
            <v>=Rp.</v>
          </cell>
          <cell r="S61">
            <v>674560</v>
          </cell>
        </row>
        <row r="62">
          <cell r="Q62" t="str">
            <v>dibulatkan</v>
          </cell>
          <cell r="R62" t="str">
            <v>=Rp.</v>
          </cell>
          <cell r="S62">
            <v>674560</v>
          </cell>
        </row>
        <row r="63">
          <cell r="L63" t="str">
            <v>AN-C.3</v>
          </cell>
          <cell r="M63" t="str">
            <v>1m3 pekerjaan beton bertulang praktis</v>
          </cell>
          <cell r="T63">
            <v>900310</v>
          </cell>
        </row>
        <row r="64">
          <cell r="M64">
            <v>1</v>
          </cell>
          <cell r="N64" t="str">
            <v>m3</v>
          </cell>
          <cell r="O64" t="str">
            <v>Camp. Beton 1pc;2ps;3kr =AD-C.3</v>
          </cell>
          <cell r="P64" t="str">
            <v>@Rp.</v>
          </cell>
          <cell r="Q64">
            <v>145760</v>
          </cell>
          <cell r="R64" t="str">
            <v>=Rp.</v>
          </cell>
          <cell r="S64">
            <v>145760</v>
          </cell>
        </row>
        <row r="65">
          <cell r="M65">
            <v>120</v>
          </cell>
          <cell r="N65" t="str">
            <v>kg</v>
          </cell>
          <cell r="O65" t="str">
            <v>Besi beton =AD-C.4</v>
          </cell>
          <cell r="P65" t="str">
            <v>@Rp.</v>
          </cell>
          <cell r="Q65">
            <v>4010</v>
          </cell>
          <cell r="R65" t="str">
            <v>=Rp.</v>
          </cell>
          <cell r="S65">
            <v>481200</v>
          </cell>
        </row>
        <row r="66">
          <cell r="M66">
            <v>13</v>
          </cell>
          <cell r="N66" t="str">
            <v>m2</v>
          </cell>
          <cell r="O66" t="str">
            <v>Bekisting =AD-C.1</v>
          </cell>
          <cell r="P66" t="str">
            <v>@Rp.</v>
          </cell>
          <cell r="Q66">
            <v>20450</v>
          </cell>
          <cell r="R66" t="str">
            <v>=Rp.</v>
          </cell>
          <cell r="S66">
            <v>265850</v>
          </cell>
        </row>
        <row r="67">
          <cell r="N67" t="str">
            <v>Upah termasuk pembongkaran &amp; penyiraman</v>
          </cell>
          <cell r="R67" t="str">
            <v>=Rp.</v>
          </cell>
          <cell r="S67">
            <v>7500</v>
          </cell>
        </row>
        <row r="68">
          <cell r="Q68" t="str">
            <v>Jumlah harga</v>
          </cell>
          <cell r="R68" t="str">
            <v>=Rp.</v>
          </cell>
          <cell r="S68">
            <v>900310</v>
          </cell>
        </row>
        <row r="69">
          <cell r="Q69" t="str">
            <v>dibulatkan</v>
          </cell>
          <cell r="R69" t="str">
            <v>=Rp.</v>
          </cell>
          <cell r="S69">
            <v>900310</v>
          </cell>
        </row>
        <row r="70">
          <cell r="L70" t="str">
            <v>AN-C.4</v>
          </cell>
          <cell r="M70" t="str">
            <v>1m3 pekerjaan beton bertulang struktur</v>
          </cell>
          <cell r="T70">
            <v>879060</v>
          </cell>
        </row>
        <row r="71">
          <cell r="M71">
            <v>1</v>
          </cell>
          <cell r="N71" t="str">
            <v>m3</v>
          </cell>
          <cell r="O71" t="str">
            <v>Camp. Beton 1pc;2ps;3kr =AD-C.3</v>
          </cell>
          <cell r="P71" t="str">
            <v>@Rp.</v>
          </cell>
          <cell r="Q71">
            <v>145760</v>
          </cell>
          <cell r="R71" t="str">
            <v>=Rp.</v>
          </cell>
          <cell r="S71">
            <v>145760</v>
          </cell>
        </row>
        <row r="72">
          <cell r="M72">
            <v>130</v>
          </cell>
          <cell r="N72" t="str">
            <v>kg</v>
          </cell>
          <cell r="O72" t="str">
            <v>Besi beton =AD-C.4</v>
          </cell>
          <cell r="P72" t="str">
            <v>@Rp.</v>
          </cell>
          <cell r="Q72">
            <v>4010</v>
          </cell>
          <cell r="R72" t="str">
            <v>=Rp.</v>
          </cell>
          <cell r="S72">
            <v>521300</v>
          </cell>
        </row>
        <row r="73">
          <cell r="M73">
            <v>10</v>
          </cell>
          <cell r="N73" t="str">
            <v>m2</v>
          </cell>
          <cell r="O73" t="str">
            <v>Bekisting =AD-C.1</v>
          </cell>
          <cell r="P73" t="str">
            <v>@Rp.</v>
          </cell>
          <cell r="Q73">
            <v>20450</v>
          </cell>
          <cell r="R73" t="str">
            <v>=Rp.</v>
          </cell>
          <cell r="S73">
            <v>204500</v>
          </cell>
        </row>
        <row r="74">
          <cell r="N74" t="str">
            <v>Upah termasuk pembongkaran &amp; penyiraman</v>
          </cell>
          <cell r="R74" t="str">
            <v>=Rp.</v>
          </cell>
          <cell r="S74">
            <v>7500</v>
          </cell>
        </row>
        <row r="75">
          <cell r="Q75" t="str">
            <v>Jumlah harga</v>
          </cell>
          <cell r="R75" t="str">
            <v>=Rp.</v>
          </cell>
          <cell r="S75">
            <v>879060</v>
          </cell>
        </row>
        <row r="76">
          <cell r="Q76" t="str">
            <v>dibulatkan</v>
          </cell>
          <cell r="R76" t="str">
            <v>=Rp.</v>
          </cell>
          <cell r="S76">
            <v>879060</v>
          </cell>
        </row>
        <row r="77">
          <cell r="L77" t="str">
            <v>AN-C.5</v>
          </cell>
          <cell r="M77" t="str">
            <v>1m3 pekerjaan beton bertulang untuk konsol + balok gantung</v>
          </cell>
          <cell r="T77">
            <v>940410</v>
          </cell>
        </row>
        <row r="78">
          <cell r="M78">
            <v>1</v>
          </cell>
          <cell r="N78" t="str">
            <v>m3</v>
          </cell>
          <cell r="O78" t="str">
            <v>Camp. Beton 1pc;2ps;3kr =AD-C.3</v>
          </cell>
          <cell r="P78" t="str">
            <v>@Rp.</v>
          </cell>
          <cell r="Q78">
            <v>145760</v>
          </cell>
          <cell r="R78" t="str">
            <v>=Rp.</v>
          </cell>
          <cell r="S78">
            <v>145760</v>
          </cell>
        </row>
        <row r="79">
          <cell r="M79">
            <v>130</v>
          </cell>
          <cell r="N79" t="str">
            <v>kg</v>
          </cell>
          <cell r="O79" t="str">
            <v>Besi beton =AD-C.4</v>
          </cell>
          <cell r="P79" t="str">
            <v>@Rp.</v>
          </cell>
          <cell r="Q79">
            <v>4010</v>
          </cell>
          <cell r="R79" t="str">
            <v>=Rp.</v>
          </cell>
          <cell r="S79">
            <v>521300</v>
          </cell>
        </row>
        <row r="80">
          <cell r="M80">
            <v>13</v>
          </cell>
          <cell r="N80" t="str">
            <v>m2</v>
          </cell>
          <cell r="O80" t="str">
            <v>Bekisting =AD-C.1</v>
          </cell>
          <cell r="P80" t="str">
            <v>@Rp.</v>
          </cell>
          <cell r="Q80">
            <v>20450</v>
          </cell>
          <cell r="R80" t="str">
            <v>=Rp.</v>
          </cell>
          <cell r="S80">
            <v>265850</v>
          </cell>
        </row>
        <row r="81">
          <cell r="N81" t="str">
            <v>Upah termasuk pembongkaran &amp; penyiraman</v>
          </cell>
          <cell r="R81" t="str">
            <v>=Rp.</v>
          </cell>
          <cell r="S81">
            <v>7500</v>
          </cell>
        </row>
        <row r="82">
          <cell r="Q82" t="str">
            <v>Jumlah harga</v>
          </cell>
          <cell r="R82" t="str">
            <v>=Rp.</v>
          </cell>
          <cell r="S82">
            <v>940410</v>
          </cell>
        </row>
        <row r="83">
          <cell r="Q83" t="str">
            <v>dibulatkan</v>
          </cell>
          <cell r="R83" t="str">
            <v>=Rp.</v>
          </cell>
          <cell r="S83">
            <v>940410</v>
          </cell>
        </row>
        <row r="84">
          <cell r="L84" t="str">
            <v>AN-C.6</v>
          </cell>
          <cell r="M84" t="str">
            <v>1m3 pekerjaan beton untuk plat</v>
          </cell>
          <cell r="T84">
            <v>838960</v>
          </cell>
        </row>
        <row r="85">
          <cell r="M85">
            <v>1</v>
          </cell>
          <cell r="N85" t="str">
            <v>m3</v>
          </cell>
          <cell r="O85" t="str">
            <v>Camp. Beton 1pc;2ps;3kr =AD-C.3</v>
          </cell>
          <cell r="P85" t="str">
            <v>@Rp.</v>
          </cell>
          <cell r="Q85">
            <v>145760</v>
          </cell>
          <cell r="R85" t="str">
            <v>=Rp.</v>
          </cell>
          <cell r="S85">
            <v>145760</v>
          </cell>
        </row>
        <row r="86">
          <cell r="M86">
            <v>120</v>
          </cell>
          <cell r="N86" t="str">
            <v>kg</v>
          </cell>
          <cell r="O86" t="str">
            <v>Besi beton =AD-C.4</v>
          </cell>
          <cell r="P86" t="str">
            <v>@Rp.</v>
          </cell>
          <cell r="Q86">
            <v>4010</v>
          </cell>
          <cell r="R86" t="str">
            <v>=Rp.</v>
          </cell>
          <cell r="S86">
            <v>481200</v>
          </cell>
        </row>
        <row r="87">
          <cell r="M87">
            <v>10</v>
          </cell>
          <cell r="N87" t="str">
            <v>m2</v>
          </cell>
          <cell r="O87" t="str">
            <v>Bekisting =AD-C.1</v>
          </cell>
          <cell r="P87" t="str">
            <v>@Rp.</v>
          </cell>
          <cell r="Q87">
            <v>20450</v>
          </cell>
          <cell r="R87" t="str">
            <v>=Rp.</v>
          </cell>
          <cell r="S87">
            <v>204500</v>
          </cell>
        </row>
        <row r="88">
          <cell r="N88" t="str">
            <v>Upah termasuk pembongkaran &amp; penyiraman</v>
          </cell>
          <cell r="R88" t="str">
            <v>=Rp.</v>
          </cell>
          <cell r="S88">
            <v>7500</v>
          </cell>
        </row>
        <row r="89">
          <cell r="Q89" t="str">
            <v>Jumlah harga</v>
          </cell>
          <cell r="R89" t="str">
            <v>=Rp.</v>
          </cell>
          <cell r="S89">
            <v>838960</v>
          </cell>
        </row>
        <row r="90">
          <cell r="Q90" t="str">
            <v>dibulatkan</v>
          </cell>
          <cell r="R90" t="str">
            <v>=Rp.</v>
          </cell>
          <cell r="S90">
            <v>838960</v>
          </cell>
        </row>
        <row r="91">
          <cell r="L91" t="str">
            <v>AN-C.7</v>
          </cell>
          <cell r="M91" t="str">
            <v>1m3 pekerjaan beton untuk plat tulangan susut</v>
          </cell>
          <cell r="T91">
            <v>313660</v>
          </cell>
        </row>
        <row r="92">
          <cell r="M92">
            <v>1</v>
          </cell>
          <cell r="N92" t="str">
            <v>m3</v>
          </cell>
          <cell r="O92" t="str">
            <v>Camp. Beton 1pc;2ps;3kr =AD-C.3</v>
          </cell>
          <cell r="P92" t="str">
            <v>@Rp.</v>
          </cell>
          <cell r="Q92">
            <v>145760</v>
          </cell>
          <cell r="R92" t="str">
            <v>=Rp.</v>
          </cell>
          <cell r="S92">
            <v>145760</v>
          </cell>
        </row>
        <row r="93">
          <cell r="M93">
            <v>40</v>
          </cell>
          <cell r="N93" t="str">
            <v>kg</v>
          </cell>
          <cell r="O93" t="str">
            <v>Besi beton =AD-C.4</v>
          </cell>
          <cell r="P93" t="str">
            <v>@Rp.</v>
          </cell>
          <cell r="Q93">
            <v>4010</v>
          </cell>
          <cell r="R93" t="str">
            <v>=Rp.</v>
          </cell>
          <cell r="S93">
            <v>160400</v>
          </cell>
        </row>
        <row r="94">
          <cell r="N94" t="str">
            <v>Upah termasuk pembongkaran &amp; penyiraman</v>
          </cell>
          <cell r="R94" t="str">
            <v>=Rp.</v>
          </cell>
          <cell r="S94">
            <v>7500</v>
          </cell>
        </row>
        <row r="95">
          <cell r="Q95" t="str">
            <v>Jumlah harga</v>
          </cell>
          <cell r="R95" t="str">
            <v>=Rp.</v>
          </cell>
          <cell r="S95">
            <v>313660</v>
          </cell>
        </row>
        <row r="96">
          <cell r="Q96" t="str">
            <v>dibulatkan</v>
          </cell>
          <cell r="R96" t="str">
            <v>=Rp.</v>
          </cell>
          <cell r="S96">
            <v>313660</v>
          </cell>
        </row>
        <row r="101">
          <cell r="L101" t="str">
            <v>AN-D.6</v>
          </cell>
          <cell r="M101" t="str">
            <v>1 m2  daun pintu rangka kamper isian multipleks</v>
          </cell>
          <cell r="T101">
            <v>59660</v>
          </cell>
        </row>
        <row r="102">
          <cell r="M102">
            <v>1.6800000000000002E-2</v>
          </cell>
          <cell r="N102" t="str">
            <v>m3</v>
          </cell>
          <cell r="O102" t="str">
            <v>Kayu kamper papan</v>
          </cell>
          <cell r="P102" t="str">
            <v>@ Rp.</v>
          </cell>
          <cell r="Q102">
            <v>1775000</v>
          </cell>
          <cell r="R102" t="str">
            <v>= Rp.</v>
          </cell>
          <cell r="S102">
            <v>29820.000000000004</v>
          </cell>
        </row>
        <row r="103">
          <cell r="M103">
            <v>0.44</v>
          </cell>
          <cell r="N103" t="str">
            <v>lbr</v>
          </cell>
          <cell r="O103" t="str">
            <v>Multipleks 9mm</v>
          </cell>
          <cell r="P103" t="str">
            <v>@ Rp.</v>
          </cell>
          <cell r="Q103">
            <v>36000</v>
          </cell>
          <cell r="R103" t="str">
            <v>= Rp.</v>
          </cell>
          <cell r="S103">
            <v>15840</v>
          </cell>
        </row>
        <row r="104">
          <cell r="N104" t="str">
            <v>Upah kerja + alat bantu</v>
          </cell>
          <cell r="R104" t="str">
            <v>= Rp.</v>
          </cell>
          <cell r="S104">
            <v>14000</v>
          </cell>
        </row>
        <row r="105">
          <cell r="Q105" t="str">
            <v>Sub Total</v>
          </cell>
          <cell r="R105" t="str">
            <v>= Rp.</v>
          </cell>
          <cell r="S105">
            <v>59660</v>
          </cell>
        </row>
        <row r="106">
          <cell r="Q106" t="str">
            <v>Dibulatkan</v>
          </cell>
          <cell r="R106" t="str">
            <v>= Rp.</v>
          </cell>
          <cell r="S106">
            <v>59660</v>
          </cell>
        </row>
        <row r="107">
          <cell r="L107" t="str">
            <v>AN-D.7</v>
          </cell>
          <cell r="M107" t="str">
            <v>1 m2  daun pintu/jendela rangka kamper isian kaca (kaca tidak terhitung)</v>
          </cell>
          <cell r="T107">
            <v>43820</v>
          </cell>
        </row>
        <row r="108">
          <cell r="M108">
            <v>1.6800000000000002E-2</v>
          </cell>
          <cell r="N108" t="str">
            <v>m3</v>
          </cell>
          <cell r="O108" t="str">
            <v>Kayu kamper papan</v>
          </cell>
          <cell r="P108" t="str">
            <v>@ Rp.</v>
          </cell>
          <cell r="Q108">
            <v>1775000</v>
          </cell>
          <cell r="R108" t="str">
            <v>= Rp.</v>
          </cell>
          <cell r="S108">
            <v>29820.000000000004</v>
          </cell>
        </row>
        <row r="109">
          <cell r="M109">
            <v>0</v>
          </cell>
          <cell r="N109" t="str">
            <v>m2</v>
          </cell>
          <cell r="O109" t="str">
            <v>Kaca bening 5mm</v>
          </cell>
          <cell r="P109" t="str">
            <v>@ Rp.</v>
          </cell>
          <cell r="Q109">
            <v>34000</v>
          </cell>
          <cell r="R109" t="str">
            <v>= Rp.</v>
          </cell>
          <cell r="S109">
            <v>0</v>
          </cell>
        </row>
        <row r="110">
          <cell r="N110" t="str">
            <v>Upah kerja + alat bantu</v>
          </cell>
          <cell r="R110" t="str">
            <v>= Rp.</v>
          </cell>
          <cell r="S110">
            <v>14000</v>
          </cell>
        </row>
        <row r="111">
          <cell r="Q111" t="str">
            <v>Sub Total</v>
          </cell>
          <cell r="R111" t="str">
            <v>= Rp.</v>
          </cell>
          <cell r="S111">
            <v>43820</v>
          </cell>
        </row>
        <row r="112">
          <cell r="Q112" t="str">
            <v>Dibulatkan</v>
          </cell>
          <cell r="R112" t="str">
            <v>= Rp.</v>
          </cell>
          <cell r="S112">
            <v>43820</v>
          </cell>
        </row>
        <row r="114">
          <cell r="L114" t="str">
            <v>E.</v>
          </cell>
          <cell r="M114" t="str">
            <v>PEKERJAAN ATAP</v>
          </cell>
        </row>
        <row r="115">
          <cell r="L115" t="str">
            <v>AN-E.1</v>
          </cell>
          <cell r="M115" t="str">
            <v>1 m3  rangka kap/kuda-kuda kayu kruwing</v>
          </cell>
          <cell r="T115">
            <v>1109370</v>
          </cell>
        </row>
        <row r="116">
          <cell r="M116">
            <v>1.0249999999999999</v>
          </cell>
          <cell r="N116" t="str">
            <v>m3</v>
          </cell>
          <cell r="O116" t="str">
            <v>Kayu kruwing balok</v>
          </cell>
          <cell r="P116" t="str">
            <v>@ Rp.</v>
          </cell>
          <cell r="Q116">
            <v>975000</v>
          </cell>
          <cell r="R116" t="str">
            <v>= Rp.</v>
          </cell>
          <cell r="S116">
            <v>999374.99999999988</v>
          </cell>
        </row>
        <row r="117">
          <cell r="N117" t="str">
            <v>Upah kerja + alat bantu</v>
          </cell>
          <cell r="R117" t="str">
            <v>= Rp.</v>
          </cell>
          <cell r="S117">
            <v>110000</v>
          </cell>
        </row>
        <row r="118">
          <cell r="Q118" t="str">
            <v>Sub Total</v>
          </cell>
          <cell r="R118" t="str">
            <v>= Rp.</v>
          </cell>
          <cell r="S118">
            <v>1109375</v>
          </cell>
        </row>
        <row r="119">
          <cell r="Q119" t="str">
            <v>Dibulatkan</v>
          </cell>
          <cell r="R119" t="str">
            <v>= Rp.</v>
          </cell>
          <cell r="S119">
            <v>1109370</v>
          </cell>
        </row>
        <row r="120">
          <cell r="L120" t="str">
            <v>AN-E.2</v>
          </cell>
          <cell r="M120" t="str">
            <v>1 m2  reng jati dan usuk kruwing</v>
          </cell>
          <cell r="T120">
            <v>16000</v>
          </cell>
        </row>
        <row r="121">
          <cell r="M121">
            <v>8.0000000000000002E-3</v>
          </cell>
          <cell r="N121" t="str">
            <v>m3</v>
          </cell>
          <cell r="O121" t="str">
            <v>Kayu kruwing balok</v>
          </cell>
          <cell r="P121" t="str">
            <v>@ Rp.</v>
          </cell>
          <cell r="Q121">
            <v>975000</v>
          </cell>
          <cell r="R121" t="str">
            <v>= Rp.</v>
          </cell>
          <cell r="S121">
            <v>7800</v>
          </cell>
        </row>
        <row r="122">
          <cell r="M122">
            <v>3.0000000000000001E-3</v>
          </cell>
          <cell r="N122" t="str">
            <v>m3</v>
          </cell>
          <cell r="O122" t="str">
            <v>Kayu jati reng</v>
          </cell>
          <cell r="P122" t="str">
            <v>@ Rp.</v>
          </cell>
          <cell r="Q122">
            <v>1600000</v>
          </cell>
          <cell r="R122" t="str">
            <v>= Rp.</v>
          </cell>
          <cell r="S122">
            <v>4800</v>
          </cell>
        </row>
        <row r="123">
          <cell r="M123">
            <v>7.4999999999999997E-2</v>
          </cell>
          <cell r="N123" t="str">
            <v>kg</v>
          </cell>
          <cell r="O123" t="str">
            <v>Paku usuk</v>
          </cell>
          <cell r="P123" t="str">
            <v>@ Rp.</v>
          </cell>
          <cell r="Q123">
            <v>6500</v>
          </cell>
          <cell r="R123" t="str">
            <v>= Rp.</v>
          </cell>
          <cell r="S123">
            <v>487.5</v>
          </cell>
        </row>
        <row r="124">
          <cell r="M124">
            <v>2.5000000000000001E-2</v>
          </cell>
          <cell r="N124" t="str">
            <v>kg</v>
          </cell>
          <cell r="O124" t="str">
            <v>Paku reng</v>
          </cell>
          <cell r="P124" t="str">
            <v>@ Rp.</v>
          </cell>
          <cell r="Q124">
            <v>6500</v>
          </cell>
          <cell r="R124" t="str">
            <v>= Rp.</v>
          </cell>
          <cell r="S124">
            <v>162.5</v>
          </cell>
        </row>
        <row r="125">
          <cell r="N125" t="str">
            <v>Upah kerja + alat bantu</v>
          </cell>
          <cell r="R125" t="str">
            <v>= Rp.</v>
          </cell>
          <cell r="S125">
            <v>2750</v>
          </cell>
        </row>
        <row r="126">
          <cell r="Q126" t="str">
            <v>Sub Total</v>
          </cell>
          <cell r="R126" t="str">
            <v>= Rp.</v>
          </cell>
          <cell r="S126">
            <v>16000</v>
          </cell>
        </row>
        <row r="127">
          <cell r="Q127" t="str">
            <v>Dibulatkan</v>
          </cell>
          <cell r="R127" t="str">
            <v>= Rp.</v>
          </cell>
          <cell r="S127">
            <v>16000</v>
          </cell>
        </row>
        <row r="128">
          <cell r="L128" t="str">
            <v>AN-E.3</v>
          </cell>
          <cell r="M128" t="str">
            <v>1 m1 pasang lisplank kayu papan kamper 3/25</v>
          </cell>
          <cell r="T128">
            <v>16460</v>
          </cell>
        </row>
        <row r="129">
          <cell r="M129">
            <v>7.4999999999999997E-3</v>
          </cell>
          <cell r="N129" t="str">
            <v>m3</v>
          </cell>
          <cell r="O129" t="str">
            <v>Kayu kamper papan</v>
          </cell>
          <cell r="P129" t="str">
            <v>@ Rp.</v>
          </cell>
          <cell r="Q129">
            <v>1775000</v>
          </cell>
          <cell r="R129" t="str">
            <v>= Rp.</v>
          </cell>
          <cell r="S129">
            <v>13312.5</v>
          </cell>
        </row>
        <row r="130">
          <cell r="M130">
            <v>0.1</v>
          </cell>
          <cell r="N130" t="str">
            <v>kg</v>
          </cell>
          <cell r="O130" t="str">
            <v>Paku usuk</v>
          </cell>
          <cell r="P130" t="str">
            <v>@ Rp.</v>
          </cell>
          <cell r="Q130">
            <v>6500</v>
          </cell>
          <cell r="R130" t="str">
            <v>= Rp.</v>
          </cell>
          <cell r="S130">
            <v>650</v>
          </cell>
        </row>
        <row r="131">
          <cell r="N131" t="str">
            <v>Upah kerja + alat bantu</v>
          </cell>
          <cell r="R131" t="str">
            <v>= Rp.</v>
          </cell>
          <cell r="S131">
            <v>2500</v>
          </cell>
        </row>
        <row r="132">
          <cell r="Q132" t="str">
            <v>Sub Total</v>
          </cell>
          <cell r="R132" t="str">
            <v>= Rp.</v>
          </cell>
          <cell r="S132">
            <v>16462.5</v>
          </cell>
        </row>
        <row r="133">
          <cell r="Q133" t="str">
            <v>Dibulatkan</v>
          </cell>
          <cell r="R133" t="str">
            <v>= Rp.</v>
          </cell>
          <cell r="S133">
            <v>16460</v>
          </cell>
        </row>
        <row r="134">
          <cell r="L134" t="str">
            <v>AN-E.4</v>
          </cell>
          <cell r="M134" t="str">
            <v>1 kg kuda-kuda/rangka baja siku</v>
          </cell>
          <cell r="T134">
            <v>7850</v>
          </cell>
        </row>
        <row r="135">
          <cell r="M135">
            <v>1.05</v>
          </cell>
          <cell r="N135" t="str">
            <v>kg</v>
          </cell>
          <cell r="O135" t="str">
            <v>Baja siku</v>
          </cell>
          <cell r="P135" t="str">
            <v>@ Rp.</v>
          </cell>
          <cell r="Q135">
            <v>4150</v>
          </cell>
          <cell r="R135" t="str">
            <v>= Rp.</v>
          </cell>
          <cell r="S135">
            <v>4357.5</v>
          </cell>
        </row>
        <row r="136">
          <cell r="N136" t="str">
            <v>Upah kerja + alat bantu (erection + cat menie besi)</v>
          </cell>
          <cell r="R136" t="str">
            <v>= Rp.</v>
          </cell>
          <cell r="S136">
            <v>3500</v>
          </cell>
        </row>
        <row r="137">
          <cell r="Q137" t="str">
            <v>Sub Total</v>
          </cell>
          <cell r="R137" t="str">
            <v>= Rp.</v>
          </cell>
          <cell r="S137">
            <v>7857.5</v>
          </cell>
        </row>
        <row r="138">
          <cell r="Q138" t="str">
            <v>Dibulatkan</v>
          </cell>
          <cell r="R138" t="str">
            <v>= Rp.</v>
          </cell>
          <cell r="S138">
            <v>7850</v>
          </cell>
        </row>
        <row r="141">
          <cell r="L141" t="str">
            <v>F.</v>
          </cell>
          <cell r="M141" t="str">
            <v>PEKERJAAN PENUTUP ATAP</v>
          </cell>
        </row>
        <row r="142">
          <cell r="L142" t="str">
            <v>AN-F.1</v>
          </cell>
          <cell r="M142" t="str">
            <v>1 m2  pasang genteng</v>
          </cell>
          <cell r="T142">
            <v>17120</v>
          </cell>
        </row>
        <row r="143">
          <cell r="M143">
            <v>25</v>
          </cell>
          <cell r="N143" t="str">
            <v>bh</v>
          </cell>
          <cell r="O143" t="str">
            <v>Genteng model karang pilang</v>
          </cell>
          <cell r="P143" t="str">
            <v>@ Rp.</v>
          </cell>
          <cell r="Q143">
            <v>625</v>
          </cell>
          <cell r="R143" t="str">
            <v>= Rp.</v>
          </cell>
          <cell r="S143">
            <v>15625</v>
          </cell>
        </row>
        <row r="144">
          <cell r="N144" t="str">
            <v>Upah kerja + alat bantu</v>
          </cell>
          <cell r="R144" t="str">
            <v>= Rp.</v>
          </cell>
          <cell r="S144">
            <v>1500</v>
          </cell>
        </row>
        <row r="145">
          <cell r="Q145" t="str">
            <v>Sub Total</v>
          </cell>
          <cell r="R145" t="str">
            <v>= Rp.</v>
          </cell>
          <cell r="S145">
            <v>17125</v>
          </cell>
        </row>
        <row r="146">
          <cell r="Q146" t="str">
            <v>Dibulatkan</v>
          </cell>
          <cell r="R146" t="str">
            <v>= Rp.</v>
          </cell>
          <cell r="S146">
            <v>17120</v>
          </cell>
        </row>
        <row r="151">
          <cell r="L151" t="str">
            <v>AN-I.2</v>
          </cell>
          <cell r="M151" t="str">
            <v>1 m2  lantai keramik + Rabatan 5cm</v>
          </cell>
          <cell r="T151">
            <v>32750</v>
          </cell>
        </row>
        <row r="152">
          <cell r="M152">
            <v>1.05</v>
          </cell>
          <cell r="N152" t="str">
            <v>m2</v>
          </cell>
          <cell r="O152" t="str">
            <v>Keramik</v>
          </cell>
          <cell r="P152" t="str">
            <v>@ Rp.</v>
          </cell>
          <cell r="Q152">
            <v>17500</v>
          </cell>
          <cell r="R152" t="str">
            <v>= Rp.</v>
          </cell>
          <cell r="S152">
            <v>18375</v>
          </cell>
        </row>
        <row r="153">
          <cell r="M153">
            <v>0.05</v>
          </cell>
          <cell r="N153" t="str">
            <v>M3</v>
          </cell>
          <cell r="O153" t="str">
            <v>Beton rabat 1pc;3ps;5kr = AD-C.5</v>
          </cell>
          <cell r="P153" t="str">
            <v>@ Rp.</v>
          </cell>
          <cell r="Q153">
            <v>112737.29999999999</v>
          </cell>
          <cell r="R153" t="str">
            <v>= Rp.</v>
          </cell>
          <cell r="S153">
            <v>5636.8649999999998</v>
          </cell>
        </row>
        <row r="154">
          <cell r="M154">
            <v>0.03</v>
          </cell>
          <cell r="N154" t="str">
            <v>M3</v>
          </cell>
          <cell r="O154" t="str">
            <v>Spesi/Mortar 1pc;4ps = AD-B.5</v>
          </cell>
          <cell r="P154" t="str">
            <v>@ Rp.</v>
          </cell>
          <cell r="Q154">
            <v>141599.99999999997</v>
          </cell>
          <cell r="R154" t="str">
            <v>= Rp.</v>
          </cell>
          <cell r="S154">
            <v>4247.9999999999991</v>
          </cell>
        </row>
        <row r="155">
          <cell r="N155" t="str">
            <v>Upah kerja + alat bantu</v>
          </cell>
          <cell r="R155" t="str">
            <v>= Rp.</v>
          </cell>
          <cell r="S155">
            <v>4500</v>
          </cell>
        </row>
        <row r="156">
          <cell r="Q156" t="str">
            <v>Sub Total</v>
          </cell>
          <cell r="R156" t="str">
            <v>= Rp.</v>
          </cell>
          <cell r="S156">
            <v>32759.864999999998</v>
          </cell>
        </row>
        <row r="157">
          <cell r="Q157" t="str">
            <v>Dibulatkan</v>
          </cell>
          <cell r="R157" t="str">
            <v>= Rp.</v>
          </cell>
          <cell r="S157">
            <v>32750</v>
          </cell>
        </row>
        <row r="158">
          <cell r="L158" t="str">
            <v>AN-I.3</v>
          </cell>
          <cell r="M158" t="str">
            <v>1 m2  lantai keramik tanpa rabat</v>
          </cell>
          <cell r="T158">
            <v>27120</v>
          </cell>
        </row>
        <row r="159">
          <cell r="M159">
            <v>1.05</v>
          </cell>
          <cell r="N159" t="str">
            <v>m2</v>
          </cell>
          <cell r="O159" t="str">
            <v>Keramik</v>
          </cell>
          <cell r="P159" t="str">
            <v>@ Rp.</v>
          </cell>
          <cell r="Q159">
            <v>17500</v>
          </cell>
          <cell r="R159" t="str">
            <v>= Rp.</v>
          </cell>
          <cell r="S159">
            <v>18375</v>
          </cell>
        </row>
        <row r="160">
          <cell r="M160">
            <v>0.03</v>
          </cell>
          <cell r="N160" t="str">
            <v>M3</v>
          </cell>
          <cell r="O160" t="str">
            <v>Spesi/Mortar 1pc;4ps = AD-B.5</v>
          </cell>
          <cell r="P160" t="str">
            <v>@ Rp.</v>
          </cell>
          <cell r="Q160">
            <v>141599.99999999997</v>
          </cell>
          <cell r="R160" t="str">
            <v>= Rp.</v>
          </cell>
          <cell r="S160">
            <v>4247.9999999999991</v>
          </cell>
        </row>
        <row r="161">
          <cell r="N161" t="str">
            <v>Upah kerja + alat bantu</v>
          </cell>
          <cell r="R161" t="str">
            <v>= Rp.</v>
          </cell>
          <cell r="S161">
            <v>4500</v>
          </cell>
        </row>
        <row r="162">
          <cell r="Q162" t="str">
            <v>Sub Total</v>
          </cell>
          <cell r="R162" t="str">
            <v>= Rp.</v>
          </cell>
          <cell r="S162">
            <v>27123</v>
          </cell>
        </row>
        <row r="163">
          <cell r="Q163" t="str">
            <v>Dibulatkan</v>
          </cell>
          <cell r="R163" t="str">
            <v>= Rp.</v>
          </cell>
          <cell r="S163">
            <v>27120</v>
          </cell>
        </row>
        <row r="164">
          <cell r="L164" t="str">
            <v>AN-I.4</v>
          </cell>
          <cell r="M164" t="str">
            <v>1 m2  lantai rabatan temasuk pola (nat + alur)</v>
          </cell>
          <cell r="T164">
            <v>6630</v>
          </cell>
        </row>
        <row r="165">
          <cell r="M165">
            <v>0.05</v>
          </cell>
          <cell r="N165" t="str">
            <v>M3</v>
          </cell>
          <cell r="O165" t="str">
            <v>Beton rabat 1pc;3ps;5kr = AD-C.5</v>
          </cell>
          <cell r="P165" t="str">
            <v>@ Rp.</v>
          </cell>
          <cell r="Q165">
            <v>112737.29999999999</v>
          </cell>
          <cell r="R165" t="str">
            <v>= Rp.</v>
          </cell>
          <cell r="S165">
            <v>5636.8649999999998</v>
          </cell>
        </row>
        <row r="166">
          <cell r="N166" t="str">
            <v>Upah kerja + alat bantu</v>
          </cell>
          <cell r="R166" t="str">
            <v>= Rp.</v>
          </cell>
          <cell r="S166">
            <v>1000</v>
          </cell>
        </row>
        <row r="167">
          <cell r="Q167" t="str">
            <v>Sub Total</v>
          </cell>
          <cell r="R167" t="str">
            <v>= Rp.</v>
          </cell>
          <cell r="S167">
            <v>6636.8649999999998</v>
          </cell>
        </row>
        <row r="168">
          <cell r="Q168" t="str">
            <v>Dibulatkan</v>
          </cell>
          <cell r="R168" t="str">
            <v>= Rp.</v>
          </cell>
          <cell r="S168">
            <v>6630</v>
          </cell>
        </row>
        <row r="169">
          <cell r="L169" t="str">
            <v>AN-I.5</v>
          </cell>
          <cell r="M169" t="str">
            <v>1 m2  tebaran kerikil</v>
          </cell>
          <cell r="T169">
            <v>2120</v>
          </cell>
        </row>
        <row r="170">
          <cell r="M170">
            <v>0.05</v>
          </cell>
          <cell r="N170" t="str">
            <v>M3</v>
          </cell>
          <cell r="O170" t="str">
            <v>Stenslaag</v>
          </cell>
          <cell r="P170" t="str">
            <v>@ Rp.</v>
          </cell>
          <cell r="Q170">
            <v>32500</v>
          </cell>
          <cell r="R170" t="str">
            <v>= Rp.</v>
          </cell>
          <cell r="S170">
            <v>1625</v>
          </cell>
        </row>
        <row r="171">
          <cell r="N171" t="str">
            <v>Upah kerja + alat bantu</v>
          </cell>
          <cell r="R171" t="str">
            <v>= Rp.</v>
          </cell>
          <cell r="S171">
            <v>500</v>
          </cell>
        </row>
        <row r="172">
          <cell r="Q172" t="str">
            <v>Sub Total</v>
          </cell>
          <cell r="R172" t="str">
            <v>= Rp.</v>
          </cell>
          <cell r="S172">
            <v>2125</v>
          </cell>
        </row>
        <row r="173">
          <cell r="Q173" t="str">
            <v>Dibulatkan</v>
          </cell>
          <cell r="R173" t="str">
            <v>= Rp.</v>
          </cell>
          <cell r="S173">
            <v>2120</v>
          </cell>
        </row>
        <row r="175">
          <cell r="L175" t="str">
            <v>J.</v>
          </cell>
          <cell r="M175" t="str">
            <v>PEKERJAAN DRAINASE</v>
          </cell>
        </row>
        <row r="176">
          <cell r="L176" t="str">
            <v>AN-J.1</v>
          </cell>
          <cell r="M176" t="str">
            <v>1m1 Saluran drainase U20 + pas batu bata 1pc;3kp;8ps</v>
          </cell>
          <cell r="T176">
            <v>25130</v>
          </cell>
        </row>
        <row r="177">
          <cell r="M177">
            <v>0.12</v>
          </cell>
          <cell r="N177" t="str">
            <v>m3</v>
          </cell>
          <cell r="O177" t="str">
            <v>Pas. bata 1pc;3kp;8ps =AN-B.3</v>
          </cell>
          <cell r="P177" t="str">
            <v>@Rp.</v>
          </cell>
          <cell r="Q177">
            <v>94535.17</v>
          </cell>
          <cell r="R177" t="str">
            <v>=Rp.</v>
          </cell>
          <cell r="S177">
            <v>11344.2204</v>
          </cell>
        </row>
        <row r="178">
          <cell r="M178">
            <v>0.3</v>
          </cell>
          <cell r="N178" t="str">
            <v>m3</v>
          </cell>
          <cell r="O178" t="str">
            <v>Galian tanah =AN.A.1</v>
          </cell>
          <cell r="P178" t="str">
            <v>@Rp.</v>
          </cell>
          <cell r="Q178">
            <v>6362.5</v>
          </cell>
          <cell r="R178" t="str">
            <v>=Rp.</v>
          </cell>
          <cell r="S178">
            <v>1908.75</v>
          </cell>
        </row>
        <row r="179">
          <cell r="M179">
            <v>1</v>
          </cell>
          <cell r="N179" t="str">
            <v>m2</v>
          </cell>
          <cell r="O179" t="str">
            <v>Plesteran 1pc;4ps =AN-B.5</v>
          </cell>
          <cell r="P179" t="str">
            <v>@Rp.</v>
          </cell>
          <cell r="Q179">
            <v>4880</v>
          </cell>
          <cell r="R179" t="str">
            <v>=Rp.</v>
          </cell>
          <cell r="S179">
            <v>4880</v>
          </cell>
        </row>
        <row r="180">
          <cell r="M180">
            <v>1</v>
          </cell>
          <cell r="N180" t="str">
            <v>bh</v>
          </cell>
          <cell r="O180" t="str">
            <v>Buis beton U20</v>
          </cell>
          <cell r="P180" t="str">
            <v>@Rp.</v>
          </cell>
          <cell r="Q180">
            <v>5000</v>
          </cell>
          <cell r="R180" t="str">
            <v>=Rp.</v>
          </cell>
          <cell r="S180">
            <v>5000</v>
          </cell>
        </row>
        <row r="181">
          <cell r="M181">
            <v>1</v>
          </cell>
          <cell r="N181" t="str">
            <v>ls</v>
          </cell>
          <cell r="O181" t="str">
            <v>Benangan</v>
          </cell>
          <cell r="P181" t="str">
            <v>@Rp.</v>
          </cell>
          <cell r="Q181">
            <v>2000</v>
          </cell>
          <cell r="R181" t="str">
            <v>=Rp.</v>
          </cell>
          <cell r="S181">
            <v>2000</v>
          </cell>
        </row>
        <row r="182">
          <cell r="Q182" t="str">
            <v>Jumlah harga</v>
          </cell>
          <cell r="R182" t="str">
            <v>=Rp.</v>
          </cell>
          <cell r="S182">
            <v>25132.970399999998</v>
          </cell>
        </row>
        <row r="183">
          <cell r="Q183" t="str">
            <v>dibulatkan</v>
          </cell>
          <cell r="R183" t="str">
            <v>=Rp.</v>
          </cell>
          <cell r="S183">
            <v>25130</v>
          </cell>
        </row>
        <row r="185">
          <cell r="L185" t="str">
            <v>K.</v>
          </cell>
          <cell r="M185" t="str">
            <v>PEKERJAAN LAIN-LAIN</v>
          </cell>
        </row>
        <row r="186">
          <cell r="L186" t="str">
            <v>AN-K.1</v>
          </cell>
          <cell r="M186" t="str">
            <v>1 bh Septictank</v>
          </cell>
          <cell r="T186">
            <v>788130</v>
          </cell>
        </row>
        <row r="187">
          <cell r="M187">
            <v>4.66</v>
          </cell>
          <cell r="N187" t="str">
            <v>m3</v>
          </cell>
          <cell r="O187" t="str">
            <v>Galian tanah biasa =AN-A.1</v>
          </cell>
          <cell r="P187" t="str">
            <v>@Rp.</v>
          </cell>
          <cell r="Q187">
            <v>6362.5</v>
          </cell>
          <cell r="R187" t="str">
            <v>=Rp.</v>
          </cell>
          <cell r="S187">
            <v>29649.25</v>
          </cell>
        </row>
        <row r="188">
          <cell r="M188">
            <v>0.67</v>
          </cell>
          <cell r="N188" t="str">
            <v>m3</v>
          </cell>
          <cell r="O188" t="str">
            <v>Urugan pasir =AN-A..3</v>
          </cell>
          <cell r="P188" t="str">
            <v>@Rp.</v>
          </cell>
          <cell r="Q188">
            <v>16200</v>
          </cell>
          <cell r="R188" t="str">
            <v>=Rp.</v>
          </cell>
          <cell r="S188">
            <v>10854</v>
          </cell>
        </row>
        <row r="189">
          <cell r="M189">
            <v>4.66</v>
          </cell>
          <cell r="N189" t="str">
            <v>m3</v>
          </cell>
          <cell r="O189" t="str">
            <v>Urug tanah kembali =AN-A.2</v>
          </cell>
          <cell r="P189" t="str">
            <v>@Rp.</v>
          </cell>
          <cell r="Q189">
            <v>1590.625</v>
          </cell>
          <cell r="R189" t="str">
            <v>=Rp.</v>
          </cell>
          <cell r="S189">
            <v>7412.3125</v>
          </cell>
        </row>
        <row r="190">
          <cell r="M190">
            <v>2.4499999999999997</v>
          </cell>
          <cell r="N190" t="str">
            <v>m3</v>
          </cell>
          <cell r="O190" t="str">
            <v>Pas. Batu merah 1pc;3ps =AN-B.3</v>
          </cell>
          <cell r="P190" t="str">
            <v>@Rp.</v>
          </cell>
          <cell r="Q190">
            <v>120965.20000000001</v>
          </cell>
          <cell r="R190" t="str">
            <v>=Rp.</v>
          </cell>
          <cell r="S190">
            <v>296364.74</v>
          </cell>
        </row>
        <row r="191">
          <cell r="M191">
            <v>13.88</v>
          </cell>
          <cell r="N191" t="str">
            <v>m2</v>
          </cell>
          <cell r="O191" t="str">
            <v>Plesteran + benangan =AN-B.5</v>
          </cell>
          <cell r="P191" t="str">
            <v>@Rp.</v>
          </cell>
          <cell r="Q191">
            <v>4887.6000000000004</v>
          </cell>
          <cell r="R191" t="str">
            <v>=Rp.</v>
          </cell>
          <cell r="S191">
            <v>67839.888000000006</v>
          </cell>
        </row>
        <row r="192">
          <cell r="M192">
            <v>0.18</v>
          </cell>
          <cell r="N192" t="str">
            <v>m3</v>
          </cell>
          <cell r="O192" t="str">
            <v>Tutup plat beton =AN-C.6</v>
          </cell>
          <cell r="P192" t="str">
            <v>@Rp.</v>
          </cell>
          <cell r="Q192">
            <v>838960</v>
          </cell>
          <cell r="R192" t="str">
            <v>=Rp.</v>
          </cell>
          <cell r="S192">
            <v>151012.79999999999</v>
          </cell>
        </row>
        <row r="193">
          <cell r="M193">
            <v>1</v>
          </cell>
          <cell r="N193" t="str">
            <v>bh</v>
          </cell>
          <cell r="O193" t="str">
            <v>Pipa udara</v>
          </cell>
          <cell r="P193" t="str">
            <v>@Rp.</v>
          </cell>
          <cell r="Q193">
            <v>25000</v>
          </cell>
          <cell r="R193" t="str">
            <v>=Rp.</v>
          </cell>
          <cell r="S193">
            <v>25000</v>
          </cell>
        </row>
        <row r="194">
          <cell r="O194" t="str">
            <v>upah kerja &amp; alat bantu</v>
          </cell>
          <cell r="R194" t="str">
            <v>=Rp.</v>
          </cell>
          <cell r="S194">
            <v>200000</v>
          </cell>
        </row>
        <row r="195">
          <cell r="Q195" t="str">
            <v>Jumlah harga</v>
          </cell>
          <cell r="R195" t="str">
            <v>=Rp.</v>
          </cell>
          <cell r="S195">
            <v>788132.99050000007</v>
          </cell>
        </row>
        <row r="196">
          <cell r="Q196" t="str">
            <v>dibulatkan</v>
          </cell>
          <cell r="R196" t="str">
            <v>=Rp.</v>
          </cell>
          <cell r="S196">
            <v>788130</v>
          </cell>
        </row>
        <row r="200">
          <cell r="L200" t="str">
            <v>AN-K.6</v>
          </cell>
          <cell r="M200" t="str">
            <v>1 m1 Saluran Depan Pagar (plengsengan 1 Sisi )</v>
          </cell>
          <cell r="T200">
            <v>46670</v>
          </cell>
        </row>
        <row r="201">
          <cell r="M201">
            <v>2.2000000000000002</v>
          </cell>
          <cell r="N201" t="str">
            <v>m2</v>
          </cell>
          <cell r="O201" t="str">
            <v>Pembersihan</v>
          </cell>
          <cell r="P201" t="str">
            <v>@Rp.</v>
          </cell>
          <cell r="Q201">
            <v>1500</v>
          </cell>
          <cell r="R201" t="str">
            <v>=Rp.</v>
          </cell>
          <cell r="S201">
            <v>3300.0000000000005</v>
          </cell>
        </row>
        <row r="202">
          <cell r="M202">
            <v>0.4</v>
          </cell>
          <cell r="N202" t="str">
            <v>m1</v>
          </cell>
          <cell r="O202" t="str">
            <v>Uitzet/bouwplank</v>
          </cell>
          <cell r="P202" t="str">
            <v>@Rp.</v>
          </cell>
          <cell r="Q202">
            <v>3000</v>
          </cell>
          <cell r="R202" t="str">
            <v>=Rp.</v>
          </cell>
          <cell r="S202">
            <v>1200</v>
          </cell>
        </row>
        <row r="203">
          <cell r="M203">
            <v>1.61</v>
          </cell>
          <cell r="N203" t="str">
            <v>m3</v>
          </cell>
          <cell r="O203" t="str">
            <v>Galian tanah biasa =AN-A.1</v>
          </cell>
          <cell r="P203" t="str">
            <v>@Rp.</v>
          </cell>
          <cell r="Q203">
            <v>6362.5</v>
          </cell>
          <cell r="R203" t="str">
            <v>=Rp.</v>
          </cell>
          <cell r="S203">
            <v>10243.625</v>
          </cell>
        </row>
        <row r="204">
          <cell r="M204">
            <v>0.11</v>
          </cell>
          <cell r="N204" t="str">
            <v>m3</v>
          </cell>
          <cell r="O204" t="str">
            <v>Urugan pasir =AN-A..3</v>
          </cell>
          <cell r="P204" t="str">
            <v>@Rp.</v>
          </cell>
          <cell r="Q204">
            <v>16200</v>
          </cell>
          <cell r="R204" t="str">
            <v>=Rp.</v>
          </cell>
          <cell r="S204">
            <v>1782</v>
          </cell>
        </row>
        <row r="205">
          <cell r="M205">
            <v>0.11</v>
          </cell>
          <cell r="N205" t="str">
            <v>m3</v>
          </cell>
          <cell r="O205" t="str">
            <v>Aanstamping batu kali =AN.B.1</v>
          </cell>
          <cell r="P205" t="str">
            <v>@Rp.</v>
          </cell>
          <cell r="Q205">
            <v>37550</v>
          </cell>
          <cell r="R205" t="str">
            <v>=Rp.</v>
          </cell>
          <cell r="S205">
            <v>4130.5</v>
          </cell>
        </row>
        <row r="206">
          <cell r="M206">
            <v>0.3</v>
          </cell>
          <cell r="N206" t="str">
            <v>m3</v>
          </cell>
          <cell r="O206" t="str">
            <v>Pas. Batu Kali 1PC;3KP;8PS =AN.B.2</v>
          </cell>
          <cell r="P206" t="str">
            <v>@Rp.</v>
          </cell>
          <cell r="Q206">
            <v>71513.56</v>
          </cell>
          <cell r="R206" t="str">
            <v>=Rp.</v>
          </cell>
          <cell r="S206">
            <v>21454.067999999999</v>
          </cell>
        </row>
        <row r="207">
          <cell r="M207">
            <v>1.1000000000000001</v>
          </cell>
          <cell r="N207" t="str">
            <v>m2</v>
          </cell>
          <cell r="O207" t="str">
            <v>Brapen pondasi 1PC;3KP;8PS</v>
          </cell>
          <cell r="P207" t="str">
            <v>@Rp.</v>
          </cell>
          <cell r="Q207">
            <v>1825</v>
          </cell>
          <cell r="R207" t="str">
            <v>=Rp.</v>
          </cell>
          <cell r="S207">
            <v>2007.5000000000002</v>
          </cell>
        </row>
        <row r="208">
          <cell r="M208">
            <v>1.61</v>
          </cell>
          <cell r="N208" t="str">
            <v>m3</v>
          </cell>
          <cell r="O208" t="str">
            <v>Urug tanah kembali =AN-A.2</v>
          </cell>
          <cell r="P208" t="str">
            <v>@Rp.</v>
          </cell>
          <cell r="Q208">
            <v>1590</v>
          </cell>
          <cell r="R208" t="str">
            <v>=Rp.</v>
          </cell>
          <cell r="S208">
            <v>2559.9</v>
          </cell>
        </row>
        <row r="209">
          <cell r="Q209" t="str">
            <v>Jumlah harga</v>
          </cell>
          <cell r="R209" t="str">
            <v>=Rp.</v>
          </cell>
          <cell r="S209">
            <v>46677.593000000001</v>
          </cell>
        </row>
        <row r="210">
          <cell r="Q210" t="str">
            <v>dibulatkan</v>
          </cell>
          <cell r="R210" t="str">
            <v>=Rp.</v>
          </cell>
          <cell r="S210">
            <v>46670</v>
          </cell>
        </row>
      </sheetData>
      <sheetData sheetId="13"/>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HAN "/>
      <sheetName val="UPAH PEKERJA"/>
      <sheetName val="REKAP"/>
      <sheetName val="AN. SEMUA"/>
      <sheetName val="BQ"/>
      <sheetName val="bahanbq"/>
    </sheetNames>
    <sheetDataSet>
      <sheetData sheetId="0">
        <row r="13">
          <cell r="H13">
            <v>70000</v>
          </cell>
        </row>
        <row r="25">
          <cell r="H25">
            <v>913</v>
          </cell>
        </row>
        <row r="47">
          <cell r="H47">
            <v>2750000</v>
          </cell>
        </row>
        <row r="59">
          <cell r="H59">
            <v>9500</v>
          </cell>
        </row>
        <row r="79">
          <cell r="H79">
            <v>35000</v>
          </cell>
        </row>
      </sheetData>
      <sheetData sheetId="1">
        <row r="11">
          <cell r="H11">
            <v>55000</v>
          </cell>
        </row>
        <row r="12">
          <cell r="H12">
            <v>44000</v>
          </cell>
        </row>
        <row r="21">
          <cell r="H21">
            <v>27500</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INTAH PERUBAHAN"/>
      <sheetName val="HASIL PERHITUNGAN"/>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NI"/>
      <sheetName val="COVER"/>
      <sheetName val="RKP1"/>
      <sheetName val="RAB1"/>
      <sheetName val="ANL1"/>
      <sheetName val="BHN1"/>
      <sheetName val="RKPUS"/>
      <sheetName val="RABUS"/>
      <sheetName val="RKP5M"/>
      <sheetName val="RAB5M"/>
      <sheetName val="RKP2"/>
      <sheetName val="RAB2"/>
      <sheetName val="ANL2"/>
      <sheetName val="BHN2"/>
      <sheetName val="vol"/>
      <sheetName val="bhn "/>
      <sheetName val="HB "/>
    </sheetNames>
    <sheetDataSet>
      <sheetData sheetId="0" refreshError="1"/>
      <sheetData sheetId="1" refreshError="1"/>
      <sheetData sheetId="2" refreshError="1"/>
      <sheetData sheetId="3" refreshError="1"/>
      <sheetData sheetId="4" refreshError="1"/>
      <sheetData sheetId="5" refreshError="1">
        <row r="165">
          <cell r="F165">
            <v>50000</v>
          </cell>
        </row>
        <row r="166">
          <cell r="F166">
            <v>45000</v>
          </cell>
        </row>
        <row r="167">
          <cell r="F167">
            <v>40000</v>
          </cell>
        </row>
        <row r="171">
          <cell r="F171">
            <v>25000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Har-Pening"/>
      <sheetName val="DaftarHargaPemel"/>
      <sheetName val="An-Mansur"/>
      <sheetName val="Analisa"/>
      <sheetName val="Kb-jepun"/>
      <sheetName val="Rekap"/>
      <sheetName val="Rincian"/>
      <sheetName val="Umum"/>
      <sheetName val="Sosial"/>
      <sheetName val="U M"/>
    </sheetNames>
    <sheetDataSet>
      <sheetData sheetId="0">
        <row r="17">
          <cell r="H17">
            <v>30000</v>
          </cell>
        </row>
        <row r="58">
          <cell r="H58">
            <v>4650</v>
          </cell>
        </row>
      </sheetData>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3"/>
      <sheetName val="Sheet9"/>
      <sheetName val="Sheet2"/>
      <sheetName val="Sheet1"/>
      <sheetName val="REKAP"/>
      <sheetName val="SUB RKP Poli"/>
      <sheetName val="Poli"/>
      <sheetName val="SUB RKP PENGUNJUNG"/>
      <sheetName val="Pengunjung"/>
      <sheetName val="SUB RKP Tahanan"/>
      <sheetName val="Tahanan"/>
      <sheetName val="SUB RKP prasarana"/>
      <sheetName val="PRASARANA NEO"/>
      <sheetName val="prasarana"/>
      <sheetName val="sUB REKP MSS KRYWAN"/>
      <sheetName val="MEES KARYAWAN"/>
      <sheetName val="RKP RUTAN"/>
      <sheetName val="RUTAN"/>
      <sheetName val="ANALISA"/>
      <sheetName val="BAHAN"/>
      <sheetName val="V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19">
          <cell r="G119">
            <v>64000</v>
          </cell>
        </row>
        <row r="120">
          <cell r="G120">
            <v>40000</v>
          </cell>
        </row>
        <row r="121">
          <cell r="G121">
            <v>35000</v>
          </cell>
        </row>
        <row r="124">
          <cell r="G124">
            <v>35000</v>
          </cell>
        </row>
        <row r="125">
          <cell r="G125">
            <v>27500</v>
          </cell>
        </row>
      </sheetData>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HARGA"/>
      <sheetName val="RINC-SURHARG"/>
      <sheetName val="Sheet3"/>
      <sheetName val="Daf-Har-Pening"/>
      <sheetName val="DaftarHargaPemel"/>
      <sheetName val="An-Mansur"/>
      <sheetName val="Analisa"/>
      <sheetName val="Darmo"/>
      <sheetName val="Urip-S"/>
      <sheetName val="Bas-Rakh"/>
      <sheetName val="Embong-Malang"/>
      <sheetName val="Blauran"/>
      <sheetName val="Praban"/>
      <sheetName val="Tunjungan"/>
      <sheetName val="Gub-Sur"/>
      <sheetName val="Pang-Sud"/>
      <sheetName val="Bubutan"/>
      <sheetName val="Keb-Rojo"/>
      <sheetName val="Pahlawan"/>
      <sheetName val="Gemblonga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25.b LEMBAR CATATAN"/>
    </sheetNames>
    <sheetDataSet>
      <sheetData sheetId="0">
        <row r="3">
          <cell r="A3" t="str">
            <v>LEMBAR CATATAN PEMERIKSAAN</v>
          </cell>
        </row>
        <row r="5">
          <cell r="B5" t="str">
            <v xml:space="preserve">Lokasi                    </v>
          </cell>
          <cell r="D5" t="str">
            <v>:</v>
          </cell>
        </row>
        <row r="7">
          <cell r="B7" t="str">
            <v xml:space="preserve">Dibuat oleh        </v>
          </cell>
          <cell r="D7" t="str">
            <v>:</v>
          </cell>
          <cell r="I7" t="str">
            <v>Pemeriksaan ke :</v>
          </cell>
        </row>
        <row r="9">
          <cell r="B9" t="str">
            <v xml:space="preserve">Jabatan           </v>
          </cell>
          <cell r="D9" t="str">
            <v>:</v>
          </cell>
          <cell r="I9" t="str">
            <v>Tanggal diserahkan :</v>
          </cell>
        </row>
        <row r="11">
          <cell r="B11" t="str">
            <v>Jenis Prasarana :</v>
          </cell>
          <cell r="I11" t="str">
            <v>Tanggal diperiksa :</v>
          </cell>
        </row>
        <row r="15">
          <cell r="B15" t="str">
            <v>Hal-hal yang harus diperhatikan/diperbaiki :</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KAP"/>
      <sheetName val="SUB RKP KTR"/>
      <sheetName val="POS 1"/>
      <sheetName val="POS2"/>
      <sheetName val="POS3"/>
      <sheetName val="PGR DPN"/>
      <sheetName val="PGR SMP"/>
      <sheetName val="PARKIR"/>
      <sheetName val="SELASAR"/>
      <sheetName val="PAPAN NAMA"/>
      <sheetName val="PLN"/>
      <sheetName val="SAL"/>
      <sheetName val="PLSENGAN"/>
      <sheetName val="ANALISA"/>
      <sheetName val="BAHAN"/>
      <sheetName val="V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KAP"/>
      <sheetName val="SUB RKP KTR"/>
      <sheetName val="POS 1"/>
      <sheetName val="POS2"/>
      <sheetName val="SAL"/>
      <sheetName val="PLSENGAN"/>
      <sheetName val="POS3"/>
      <sheetName val="PARKIR"/>
      <sheetName val="SELASAR"/>
      <sheetName val="PAPAN NAMA"/>
      <sheetName val="PGR DPN"/>
      <sheetName val="PGR SMP"/>
      <sheetName val="ANALISA"/>
      <sheetName val="BAHAN"/>
      <sheetName val="V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44">
          <cell r="F144">
            <v>35000</v>
          </cell>
        </row>
      </sheetData>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 Dafdir Musdes"/>
      <sheetName val="01. BA Musdes"/>
      <sheetName val="01.Notulen Musdes"/>
      <sheetName val="Berita ACARA Musdes"/>
      <sheetName val="APBDesa2025"/>
      <sheetName val="Rekap Pendapatan, Belanja,Silpa"/>
      <sheetName val="1.PAD"/>
      <sheetName val="2.ADD"/>
      <sheetName val="3.DD"/>
      <sheetName val="4.BHP"/>
      <sheetName val="5.BHR"/>
      <sheetName val="6.PLL"/>
      <sheetName val="7.SILPA"/>
      <sheetName val=" Cek DD Ket Pangan"/>
      <sheetName val="Ketahanan Pangan minimal 20%"/>
      <sheetName val=" Cek DD Non 80%Ketahanan Pangan"/>
      <sheetName val="Non Ketahanan Pangan 80%,"/>
      <sheetName val="Rekap Ketahanan Pangan &amp; Non "/>
      <sheetName val="Hitung earmark &amp; non earmark25"/>
      <sheetName val="RPD DD25 TAHAP1-2"/>
      <sheetName val="RPD ADD25 TAHAP1,2,3"/>
      <sheetName val="RPD ADD25 BHPR"/>
      <sheetName val="Pembangunan2025"/>
      <sheetName val="jkk,jkm kelembagaan"/>
      <sheetName val="HITUNG ADD"/>
      <sheetName val="CARI KETAHANAN NON FISIK"/>
    </sheetNames>
    <sheetDataSet>
      <sheetData sheetId="0"/>
      <sheetData sheetId="1"/>
      <sheetData sheetId="2"/>
      <sheetData sheetId="3"/>
      <sheetData sheetId="4"/>
      <sheetData sheetId="5"/>
      <sheetData sheetId="6">
        <row r="10">
          <cell r="C10" t="str">
            <v>Operasional Pemerintah Desa(PAD BAGI HASIL BUMDES)</v>
          </cell>
          <cell r="D10">
            <v>3500000</v>
          </cell>
          <cell r="G10" t="str">
            <v>PAD BAGI HASIL BUMDES</v>
          </cell>
        </row>
        <row r="11">
          <cell r="D11">
            <v>2400000</v>
          </cell>
          <cell r="G11" t="str">
            <v>PAD</v>
          </cell>
        </row>
        <row r="12">
          <cell r="D12">
            <v>12600000</v>
          </cell>
          <cell r="G12" t="str">
            <v>PAD</v>
          </cell>
        </row>
      </sheetData>
      <sheetData sheetId="7">
        <row r="5">
          <cell r="D5">
            <v>580498760</v>
          </cell>
        </row>
        <row r="8">
          <cell r="C8" t="str">
            <v>Penyediaan Penghasilan Tetap  Kepala Desa</v>
          </cell>
          <cell r="D8">
            <v>42222000</v>
          </cell>
          <cell r="G8" t="str">
            <v>ADD</v>
          </cell>
        </row>
        <row r="9">
          <cell r="C9" t="str">
            <v>Penyediaan Tunjangan Kepala Desa</v>
          </cell>
          <cell r="D9">
            <v>12564000</v>
          </cell>
          <cell r="G9" t="str">
            <v>ADD</v>
          </cell>
        </row>
        <row r="10">
          <cell r="C10" t="str">
            <v xml:space="preserve">Penyediaan  Tunjangan Hari Raya Kepala Desa  </v>
          </cell>
          <cell r="D10">
            <v>1047000</v>
          </cell>
          <cell r="G10" t="str">
            <v>ADD</v>
          </cell>
        </row>
        <row r="11">
          <cell r="C11" t="str">
            <v>Penyediaan Penghasilan Tetap Perangkat Desa</v>
          </cell>
          <cell r="D11">
            <v>271100400</v>
          </cell>
          <cell r="G11" t="str">
            <v>ADD</v>
          </cell>
        </row>
        <row r="12">
          <cell r="C12" t="str">
            <v>Penyediaan Tunjangan Perangkat Desa</v>
          </cell>
          <cell r="D12">
            <v>76740000</v>
          </cell>
          <cell r="G12" t="str">
            <v>ADD</v>
          </cell>
        </row>
        <row r="13">
          <cell r="C13" t="str">
            <v>Penyediaan  Tunjangan Hari Raya Perangkat Desa</v>
          </cell>
          <cell r="D13">
            <v>6395000</v>
          </cell>
          <cell r="G13" t="str">
            <v>ADD</v>
          </cell>
        </row>
        <row r="14">
          <cell r="C14" t="str">
            <v>Penyediaan Jaminan Sosial bagi Kepala Desa</v>
          </cell>
          <cell r="D14">
            <v>2634648</v>
          </cell>
        </row>
        <row r="15">
          <cell r="C15" t="str">
            <v>Penyediaan Jaminan Sosial bagi Perangkat Desa</v>
          </cell>
          <cell r="D15">
            <v>18476520</v>
          </cell>
          <cell r="G15" t="str">
            <v>ADD</v>
          </cell>
        </row>
        <row r="16">
          <cell r="C16" t="str">
            <v>Penyediaan Operasional Pemerintah Desa  (ADD)</v>
          </cell>
          <cell r="D16">
            <v>34174192</v>
          </cell>
          <cell r="G16" t="str">
            <v>ADD</v>
          </cell>
        </row>
        <row r="17">
          <cell r="C17" t="str">
            <v>Penyediaan Operasional Pemerintah Desa (HONOR PKPKD DAN PPKD) (ADD)</v>
          </cell>
          <cell r="D17">
            <v>17700000</v>
          </cell>
          <cell r="G17" t="str">
            <v>ADD</v>
          </cell>
        </row>
        <row r="18">
          <cell r="C18" t="str">
            <v>Iuran Asosiasi Pemdes</v>
          </cell>
          <cell r="D18">
            <v>2500000</v>
          </cell>
        </row>
        <row r="19">
          <cell r="C19" t="str">
            <v>Iuran Asosiasi BPD</v>
          </cell>
          <cell r="D19">
            <v>1500000</v>
          </cell>
        </row>
        <row r="20">
          <cell r="C20" t="str">
            <v>Penyediaan Tunjangan BPD</v>
          </cell>
          <cell r="D20">
            <v>34980000</v>
          </cell>
          <cell r="G20" t="str">
            <v>ADD</v>
          </cell>
        </row>
        <row r="21">
          <cell r="C21" t="str">
            <v>Penyediaan  Tunjangan Hari Raya BPD</v>
          </cell>
          <cell r="D21">
            <v>2915000</v>
          </cell>
          <cell r="G21" t="str">
            <v>ADD</v>
          </cell>
        </row>
        <row r="22">
          <cell r="C22" t="str">
            <v>Penyediaan Operasional BPD</v>
          </cell>
          <cell r="D22">
            <v>3730000</v>
          </cell>
          <cell r="G22" t="str">
            <v>ADD</v>
          </cell>
        </row>
        <row r="23">
          <cell r="C23" t="str">
            <v>Penyusunan Dokumen APBDesa</v>
          </cell>
          <cell r="D23">
            <v>2100000</v>
          </cell>
          <cell r="G23" t="str">
            <v>ADD</v>
          </cell>
        </row>
        <row r="24">
          <cell r="C24" t="str">
            <v>Penyusunan Dokumen Perubahan APBDesa</v>
          </cell>
          <cell r="D24">
            <v>2100000</v>
          </cell>
          <cell r="G24" t="str">
            <v>ADD</v>
          </cell>
        </row>
        <row r="25">
          <cell r="C25" t="str">
            <v>Penyusunan Dokumen Pertanggungjawaban APBDesa</v>
          </cell>
          <cell r="D25">
            <v>3600000</v>
          </cell>
          <cell r="G25" t="str">
            <v>ADD</v>
          </cell>
        </row>
        <row r="26">
          <cell r="C26" t="str">
            <v>Monev  APBDesa Semester 1 (ADD)</v>
          </cell>
          <cell r="D26">
            <v>2210000</v>
          </cell>
          <cell r="G26" t="str">
            <v>ADD</v>
          </cell>
        </row>
        <row r="27">
          <cell r="C27" t="str">
            <v>Monev  APBDesa Semester 2 (ADD)</v>
          </cell>
          <cell r="D27">
            <v>2210000</v>
          </cell>
          <cell r="G27" t="str">
            <v>ADD</v>
          </cell>
        </row>
        <row r="32">
          <cell r="C32" t="str">
            <v>Honorarium RT</v>
          </cell>
        </row>
        <row r="33">
          <cell r="C33" t="str">
            <v>Honorarium RW</v>
          </cell>
        </row>
      </sheetData>
      <sheetData sheetId="8">
        <row r="5">
          <cell r="D5">
            <v>936915000</v>
          </cell>
        </row>
        <row r="8">
          <cell r="C8" t="str">
            <v>Penyediaan Operasinal Pemerintah Desa Yang Bersumber Dari Dana Desa</v>
          </cell>
          <cell r="D8">
            <v>27650000</v>
          </cell>
          <cell r="G8" t="str">
            <v>DD</v>
          </cell>
        </row>
        <row r="9">
          <cell r="C9" t="str">
            <v>Pemutakhiran Profil Desa untuk  Pembangunan Berkelanjutan (SDGs</v>
          </cell>
          <cell r="D9">
            <v>2200000</v>
          </cell>
          <cell r="G9" t="str">
            <v>DD</v>
          </cell>
        </row>
        <row r="10">
          <cell r="C10" t="str">
            <v>Sosialiasi IDM Terbaru untuk Kelanjutan SDGS</v>
          </cell>
          <cell r="D10">
            <v>3310000</v>
          </cell>
          <cell r="G10" t="str">
            <v>DD</v>
          </cell>
        </row>
        <row r="11">
          <cell r="C11" t="str">
            <v>Musrenbang Desa</v>
          </cell>
          <cell r="D11">
            <v>5555000</v>
          </cell>
          <cell r="G11" t="str">
            <v>DD</v>
          </cell>
        </row>
        <row r="12">
          <cell r="C12" t="str">
            <v>Musyawarah Pembahasan APBDES Penetapan</v>
          </cell>
          <cell r="D12">
            <v>3065000</v>
          </cell>
          <cell r="G12" t="str">
            <v>DD</v>
          </cell>
        </row>
        <row r="13">
          <cell r="C13" t="str">
            <v>Musrenbang Desa(Khusus Kesehatan/MMD)</v>
          </cell>
          <cell r="D13">
            <v>4425000</v>
          </cell>
          <cell r="G13" t="str">
            <v>DD</v>
          </cell>
        </row>
        <row r="14">
          <cell r="C14" t="str">
            <v xml:space="preserve">Musyawarah Pembahasan APBDES Perubahan </v>
          </cell>
          <cell r="D14">
            <v>3065000</v>
          </cell>
          <cell r="G14" t="str">
            <v>DD</v>
          </cell>
        </row>
        <row r="15">
          <cell r="C15" t="str">
            <v>Musyawarah Dusun Ngemplak Bleber</v>
          </cell>
          <cell r="D15">
            <v>2610000</v>
          </cell>
          <cell r="G15" t="str">
            <v>DD</v>
          </cell>
        </row>
        <row r="16">
          <cell r="C16" t="str">
            <v>Musyawarah Dusun Tuwanan</v>
          </cell>
          <cell r="D16">
            <v>3210000</v>
          </cell>
          <cell r="G16" t="str">
            <v>DD</v>
          </cell>
        </row>
        <row r="17">
          <cell r="C17" t="str">
            <v>Musyawarah Dusun Salakan Tangkil</v>
          </cell>
          <cell r="D17">
            <v>2010000</v>
          </cell>
          <cell r="G17" t="str">
            <v>DD</v>
          </cell>
        </row>
        <row r="18">
          <cell r="C18" t="str">
            <v>Musyawarah Dusun Sabrang Bompon</v>
          </cell>
          <cell r="D18">
            <v>2010000</v>
          </cell>
          <cell r="G18" t="str">
            <v>DD</v>
          </cell>
        </row>
        <row r="19">
          <cell r="C19" t="str">
            <v>Pengembangan Sistem Informasi Desa</v>
          </cell>
          <cell r="D19">
            <v>5000000</v>
          </cell>
          <cell r="G19" t="str">
            <v>DD</v>
          </cell>
        </row>
        <row r="20">
          <cell r="C20" t="str">
            <v>Pelatihan Peningkatan Kapasitas literasi digital</v>
          </cell>
          <cell r="D20">
            <v>56060000</v>
          </cell>
        </row>
        <row r="21">
          <cell r="C21" t="str">
            <v>kegiatan Pendidikan PAUD Holistik Integratif (HI)</v>
          </cell>
          <cell r="D21">
            <v>6200000</v>
          </cell>
          <cell r="G21" t="str">
            <v>DD</v>
          </cell>
        </row>
        <row r="22">
          <cell r="C22" t="str">
            <v>Honor/insentif Guru PAUD (3 orang)</v>
          </cell>
          <cell r="D22">
            <v>10800000</v>
          </cell>
          <cell r="G22" t="str">
            <v>DD</v>
          </cell>
        </row>
        <row r="23">
          <cell r="C23" t="str">
            <v>Penyuluhan, pendataan dan pendampingan ATS, ATM</v>
          </cell>
          <cell r="D23">
            <v>9650000</v>
          </cell>
        </row>
        <row r="24">
          <cell r="C24" t="str">
            <v>Pengelolaan  Perpustakaan Desa</v>
          </cell>
          <cell r="D24">
            <v>4800000</v>
          </cell>
          <cell r="G24" t="str">
            <v>DD</v>
          </cell>
        </row>
        <row r="25">
          <cell r="C25" t="str">
            <v>Dukungan Pendidikan bagi Siswa Miskin</v>
          </cell>
          <cell r="D25">
            <v>5400000</v>
          </cell>
          <cell r="G25" t="str">
            <v>DD</v>
          </cell>
        </row>
        <row r="26">
          <cell r="C26" t="str">
            <v>Dukungan Pendidikan bagi Siswa Berprestasi</v>
          </cell>
          <cell r="D26">
            <v>8100000</v>
          </cell>
          <cell r="G26" t="str">
            <v>DD</v>
          </cell>
        </row>
        <row r="27">
          <cell r="C27" t="str">
            <v>Penyelenggaraan Pos Kesehatan Desa(POSBINDU)</v>
          </cell>
          <cell r="D27">
            <v>14905000</v>
          </cell>
          <cell r="G27" t="str">
            <v>DD</v>
          </cell>
        </row>
        <row r="28">
          <cell r="C28" t="str">
            <v>Posyandu Integrasi Layanan Primer (ILP)</v>
          </cell>
          <cell r="D28">
            <v>3000000</v>
          </cell>
          <cell r="G28" t="str">
            <v>DD</v>
          </cell>
        </row>
        <row r="29">
          <cell r="C29" t="str">
            <v>Operasional Posyandu</v>
          </cell>
          <cell r="D29">
            <v>16800000</v>
          </cell>
          <cell r="G29" t="str">
            <v>DD</v>
          </cell>
        </row>
        <row r="30">
          <cell r="C30" t="str">
            <v>Makanan Tambahan untuk penanganan gizi buruk</v>
          </cell>
          <cell r="D30">
            <v>16000000</v>
          </cell>
        </row>
        <row r="31">
          <cell r="C31" t="str">
            <v>Belanja Peralatan Posyandu</v>
          </cell>
          <cell r="D31">
            <v>6000000</v>
          </cell>
        </row>
        <row r="32">
          <cell r="C32" t="str">
            <v>Forum Kesehatan Desa(pendataan dan pendampingan AIDS, TBC, dan Malaria (ATM)</v>
          </cell>
          <cell r="D32">
            <v>2110000</v>
          </cell>
          <cell r="G32" t="str">
            <v>DD</v>
          </cell>
        </row>
        <row r="33">
          <cell r="C33" t="str">
            <v>Penyelenggaraan Desa Siaga Kesehatan (Op Ambulance Desa)</v>
          </cell>
          <cell r="D33">
            <v>18500000</v>
          </cell>
          <cell r="G33" t="str">
            <v>DD</v>
          </cell>
        </row>
        <row r="34">
          <cell r="C34" t="str">
            <v>Pengasuhan Bersama atau Bina Keluarga Balita (BKB)</v>
          </cell>
          <cell r="D34">
            <v>3610000</v>
          </cell>
          <cell r="G34" t="str">
            <v>DD</v>
          </cell>
        </row>
        <row r="35">
          <cell r="C35" t="str">
            <v>Rembug Stunting, Kader KPM, PMT untuk penanganan gizi buruk</v>
          </cell>
          <cell r="D35">
            <v>10270000</v>
          </cell>
          <cell r="G35" t="str">
            <v>DD</v>
          </cell>
        </row>
        <row r="36">
          <cell r="C36" t="str">
            <v>Fasilitasi PPKBD dan Sub PPKBD,BKL, BKR</v>
          </cell>
          <cell r="D36">
            <v>2110000</v>
          </cell>
        </row>
        <row r="37">
          <cell r="C37" t="str">
            <v>Pemeliharaan Jalan Desa (PKTD)</v>
          </cell>
          <cell r="D37">
            <v>10000000</v>
          </cell>
          <cell r="G37" t="str">
            <v>DD</v>
          </cell>
        </row>
        <row r="38">
          <cell r="C38" t="str">
            <v>Rabat Beton Jalan Bleber</v>
          </cell>
          <cell r="D38">
            <v>50000000</v>
          </cell>
          <cell r="G38" t="str">
            <v>DD</v>
          </cell>
        </row>
        <row r="39">
          <cell r="C39" t="str">
            <v>Rabat Beton Jalan Ngemplak</v>
          </cell>
          <cell r="D39">
            <v>27000000</v>
          </cell>
          <cell r="G39" t="str">
            <v>DD</v>
          </cell>
        </row>
        <row r="40">
          <cell r="C40" t="str">
            <v>Rabat Beton Jalan Tuwanan</v>
          </cell>
          <cell r="D40">
            <v>50000000</v>
          </cell>
          <cell r="G40" t="str">
            <v>DD</v>
          </cell>
        </row>
        <row r="41">
          <cell r="C41" t="str">
            <v>Rabat Beton Jalan Salakan</v>
          </cell>
          <cell r="D41">
            <v>50000000</v>
          </cell>
          <cell r="G41" t="str">
            <v>DD</v>
          </cell>
        </row>
        <row r="42">
          <cell r="C42" t="str">
            <v>Rabat Beton Jalan Sabrang</v>
          </cell>
          <cell r="D42">
            <v>50000000</v>
          </cell>
          <cell r="G42" t="str">
            <v>DD</v>
          </cell>
        </row>
        <row r="43">
          <cell r="C43" t="str">
            <v>Rabat Beton JUT Ngemplak</v>
          </cell>
          <cell r="D43">
            <v>27000000</v>
          </cell>
          <cell r="G43" t="str">
            <v>DD</v>
          </cell>
        </row>
        <row r="44">
          <cell r="C44" t="str">
            <v>Rabat Beton JUT Bedalen</v>
          </cell>
          <cell r="D44">
            <v>15000000</v>
          </cell>
          <cell r="G44" t="str">
            <v>DD</v>
          </cell>
        </row>
        <row r="45">
          <cell r="C45" t="str">
            <v>Rabat Beton Pelebaran JUT Salakan</v>
          </cell>
          <cell r="D45">
            <v>18000000</v>
          </cell>
          <cell r="G45" t="str">
            <v>DD</v>
          </cell>
        </row>
        <row r="46">
          <cell r="C46" t="str">
            <v>Rabat Beton JUT Tangkil</v>
          </cell>
          <cell r="D46">
            <v>20000000</v>
          </cell>
          <cell r="G46" t="str">
            <v>DD</v>
          </cell>
        </row>
        <row r="47">
          <cell r="C47" t="str">
            <v>Rabat Beton JUT Bompon</v>
          </cell>
          <cell r="D47">
            <v>15500000</v>
          </cell>
          <cell r="G47" t="str">
            <v>DD</v>
          </cell>
        </row>
        <row r="48">
          <cell r="C48" t="str">
            <v>Rabat Beton JUT Sabrang Lor</v>
          </cell>
          <cell r="D48">
            <v>12305000</v>
          </cell>
          <cell r="G48" t="str">
            <v>DD</v>
          </cell>
        </row>
        <row r="49">
          <cell r="C49" t="str">
            <v>Rabat Beton JUT Sabrang</v>
          </cell>
          <cell r="D49">
            <v>15000000</v>
          </cell>
          <cell r="G49" t="str">
            <v>DD</v>
          </cell>
        </row>
        <row r="50">
          <cell r="C50" t="str">
            <v>Irigasi JUT Gading</v>
          </cell>
          <cell r="D50">
            <v>18000000</v>
          </cell>
          <cell r="G50" t="str">
            <v>DD</v>
          </cell>
        </row>
        <row r="51">
          <cell r="C51" t="str">
            <v>Irigasi JUT Tuwanan</v>
          </cell>
          <cell r="D51">
            <v>18000000</v>
          </cell>
          <cell r="G51" t="str">
            <v>DD</v>
          </cell>
        </row>
        <row r="52">
          <cell r="C52" t="str">
            <v>Irigasi(gorong) Tuwanan</v>
          </cell>
          <cell r="D52">
            <v>8500000</v>
          </cell>
          <cell r="G52" t="str">
            <v>DD</v>
          </cell>
        </row>
        <row r="53">
          <cell r="C53" t="str">
            <v>Talud JUT Sabrang</v>
          </cell>
          <cell r="D53">
            <v>15000000</v>
          </cell>
          <cell r="G53" t="str">
            <v>DD</v>
          </cell>
        </row>
        <row r="54">
          <cell r="C54" t="str">
            <v>Talud JUT Salakan</v>
          </cell>
          <cell r="D54">
            <v>15000000</v>
          </cell>
          <cell r="G54" t="str">
            <v>DD</v>
          </cell>
        </row>
        <row r="55">
          <cell r="C55" t="str">
            <v xml:space="preserve"> Kegiatan Pengelolaan Sampah Desa</v>
          </cell>
          <cell r="D55">
            <v>9715000</v>
          </cell>
          <cell r="G55" t="str">
            <v>DD</v>
          </cell>
        </row>
        <row r="56">
          <cell r="C56" t="str">
            <v>Verval SIK NG dan SIKDJ untuk ( Program penanggulangan kemiskinan ekstrem )</v>
          </cell>
          <cell r="D56">
            <v>6180000</v>
          </cell>
          <cell r="G56" t="str">
            <v>DD</v>
          </cell>
        </row>
        <row r="57">
          <cell r="C57" t="str">
            <v>Peningkatan Kapasitas PUSKESOS kegiatan Desa Bebas dari Narkoba (Desa Bersinar)</v>
          </cell>
          <cell r="D57">
            <v>3810000</v>
          </cell>
          <cell r="G57" t="str">
            <v>DD</v>
          </cell>
        </row>
        <row r="58">
          <cell r="C58" t="str">
            <v>Pengadaaan/Pemeliharaan Penerangan Lingkungan Pemukiman</v>
          </cell>
          <cell r="D58">
            <v>11000000</v>
          </cell>
          <cell r="G58" t="str">
            <v>DD</v>
          </cell>
        </row>
        <row r="59">
          <cell r="C59" t="str">
            <v>Penggalian Potensi SDM Sadar Wisata</v>
          </cell>
          <cell r="D59">
            <v>2865000</v>
          </cell>
          <cell r="G59" t="str">
            <v>DD</v>
          </cell>
        </row>
        <row r="60">
          <cell r="C60" t="str">
            <v>Penguatan dan Peningkatan Kapasitas Pengelola Wisata Desa Dan Pembentukan POKDARWIS</v>
          </cell>
          <cell r="D60">
            <v>3370000</v>
          </cell>
          <cell r="G60" t="str">
            <v>DD</v>
          </cell>
        </row>
        <row r="61">
          <cell r="C61" t="str">
            <v>Penguatan &amp; Peningkatan Kapasitas Tenaga Keamanan/Ketertiban oleh Pemdes (Satlinmas)</v>
          </cell>
          <cell r="D61">
            <v>16300000</v>
          </cell>
          <cell r="G61" t="str">
            <v>DD</v>
          </cell>
        </row>
        <row r="62">
          <cell r="D62">
            <v>3635000</v>
          </cell>
          <cell r="G62" t="str">
            <v>DD</v>
          </cell>
        </row>
        <row r="63">
          <cell r="C63" t="str">
            <v xml:space="preserve">Malam Tirakatan /Khaul Punden,Merti Desa dan PHBI </v>
          </cell>
          <cell r="D63">
            <v>27620000</v>
          </cell>
          <cell r="G63" t="str">
            <v>DD</v>
          </cell>
        </row>
        <row r="64">
          <cell r="C64" t="str">
            <v>Pelaksanaan/Festival Kesenian Adat Budaya Desa (HUT RI DESA WONOGIRI)</v>
          </cell>
          <cell r="D64">
            <v>35500000</v>
          </cell>
          <cell r="G64" t="str">
            <v>DD</v>
          </cell>
        </row>
        <row r="65">
          <cell r="D65">
            <v>17450000</v>
          </cell>
          <cell r="G65" t="str">
            <v>DD</v>
          </cell>
        </row>
        <row r="66">
          <cell r="C66" t="str">
            <v>Peningkatan Kapasitas Kader Keagamaan bagi Pengurus Masjid dan Musholla dan (Belanja Jam Digital Masjid ANNUR)</v>
          </cell>
          <cell r="D66">
            <v>5550000</v>
          </cell>
          <cell r="G66" t="str">
            <v>DD</v>
          </cell>
        </row>
        <row r="67">
          <cell r="D67">
            <v>5020000</v>
          </cell>
          <cell r="G67" t="str">
            <v>DD</v>
          </cell>
        </row>
        <row r="68">
          <cell r="D68">
            <v>5020000</v>
          </cell>
        </row>
        <row r="69">
          <cell r="C69" t="str">
            <v>Pembinaan Karangtaruna</v>
          </cell>
          <cell r="D69">
            <v>3240000</v>
          </cell>
          <cell r="G69" t="str">
            <v>DD</v>
          </cell>
        </row>
        <row r="70">
          <cell r="C70" t="str">
            <v>Optimalisasi Kelompok Tani,Ternak  (Ketahanan Pangan)</v>
          </cell>
          <cell r="D70">
            <v>3210000</v>
          </cell>
          <cell r="G70" t="str">
            <v>DD</v>
          </cell>
        </row>
        <row r="71">
          <cell r="C71" t="str">
            <v>Pelatihan  Peternakan Milenial (Gapoktan) (ketahanan Pangan)</v>
          </cell>
          <cell r="D71">
            <v>3310000</v>
          </cell>
          <cell r="G71" t="str">
            <v>DD</v>
          </cell>
        </row>
        <row r="72">
          <cell r="C72" t="str">
            <v>Pelatihan Penyembelihan Hewan (ketahanan Pangan)</v>
          </cell>
          <cell r="D72">
            <v>3210000</v>
          </cell>
          <cell r="G72" t="str">
            <v>DD</v>
          </cell>
        </row>
        <row r="73">
          <cell r="C73" t="str">
            <v>Peningkatan Kapatitas Kepala Desa,Perangkat Desa dan Staf</v>
          </cell>
          <cell r="D73">
            <v>7160000</v>
          </cell>
          <cell r="G73" t="str">
            <v>DD</v>
          </cell>
        </row>
        <row r="74">
          <cell r="C74" t="str">
            <v>Peningkatas Kapasitas BPD</v>
          </cell>
          <cell r="D74">
            <v>2480000</v>
          </cell>
          <cell r="G74" t="str">
            <v>DD</v>
          </cell>
        </row>
        <row r="75">
          <cell r="D75">
            <v>16260000</v>
          </cell>
          <cell r="G75" t="str">
            <v>DD</v>
          </cell>
        </row>
        <row r="76">
          <cell r="C76" t="str">
            <v>Pelatihan  Dan Pembetukan Tim Pendataan UMKM)</v>
          </cell>
          <cell r="D76">
            <v>2540000</v>
          </cell>
        </row>
        <row r="77">
          <cell r="C77" t="str">
            <v>Pelatihan Pengelolaan BUMDesa (Ketahanan Pangan)</v>
          </cell>
          <cell r="D77">
            <v>2540000</v>
          </cell>
          <cell r="G77" t="str">
            <v>DD</v>
          </cell>
        </row>
        <row r="78">
          <cell r="D78">
            <v>3060000</v>
          </cell>
          <cell r="G78" t="str">
            <v>DD</v>
          </cell>
        </row>
        <row r="79">
          <cell r="D79">
            <v>3060000</v>
          </cell>
          <cell r="G79" t="str">
            <v>DD</v>
          </cell>
        </row>
        <row r="80">
          <cell r="D80">
            <v>3060000</v>
          </cell>
          <cell r="G80" t="str">
            <v>DD</v>
          </cell>
        </row>
        <row r="81">
          <cell r="D81">
            <v>4220000</v>
          </cell>
        </row>
        <row r="82">
          <cell r="D82">
            <v>5000000</v>
          </cell>
        </row>
        <row r="83">
          <cell r="D83">
            <v>28800000</v>
          </cell>
        </row>
      </sheetData>
      <sheetData sheetId="9">
        <row r="5">
          <cell r="D5">
            <v>36946516</v>
          </cell>
        </row>
        <row r="8">
          <cell r="C8" t="str">
            <v xml:space="preserve"> Penyediaan Operasional Pemerintah Desa  (BHP)</v>
          </cell>
          <cell r="D8">
            <v>321516</v>
          </cell>
          <cell r="G8" t="str">
            <v>BHP</v>
          </cell>
        </row>
        <row r="9">
          <cell r="C9" t="str">
            <v>Penyediaan Tunjangan Staf/OB(BHP)</v>
          </cell>
          <cell r="D9">
            <v>9000000</v>
          </cell>
          <cell r="G9" t="str">
            <v>BHP</v>
          </cell>
        </row>
        <row r="10">
          <cell r="C10" t="str">
            <v xml:space="preserve"> Penyediaan Sarana (Aset Tetap) Perkantoran(BHP)</v>
          </cell>
          <cell r="D10">
            <v>20000000</v>
          </cell>
        </row>
        <row r="11">
          <cell r="C11" t="str">
            <v>Penyusunan Dokumen RKPDesa (BHP)</v>
          </cell>
          <cell r="D11">
            <v>1725000</v>
          </cell>
          <cell r="G11" t="str">
            <v>BHP</v>
          </cell>
        </row>
        <row r="13">
          <cell r="C13" t="str">
            <v>Penyusunan LPPD dan LKPPD(BHP)</v>
          </cell>
          <cell r="D13">
            <v>2890000</v>
          </cell>
          <cell r="G13" t="str">
            <v>BHP</v>
          </cell>
        </row>
        <row r="14">
          <cell r="C14" t="str">
            <v>Penyampaian Informasi LPPD dan LKPPD (BHP)</v>
          </cell>
          <cell r="D14">
            <v>3010000</v>
          </cell>
          <cell r="G14" t="str">
            <v>BHP</v>
          </cell>
        </row>
      </sheetData>
      <sheetData sheetId="10">
        <row r="5">
          <cell r="D5">
            <v>3121345</v>
          </cell>
        </row>
        <row r="10">
          <cell r="C10" t="str">
            <v>Penyediaan Operasional Pemerintah Desa (BHR)</v>
          </cell>
          <cell r="D10">
            <v>3121345</v>
          </cell>
          <cell r="G10" t="str">
            <v>BHR</v>
          </cell>
        </row>
      </sheetData>
      <sheetData sheetId="11">
        <row r="10">
          <cell r="D10">
            <v>5869450</v>
          </cell>
        </row>
        <row r="11">
          <cell r="C11" t="str">
            <v>Admin Bank</v>
          </cell>
          <cell r="D11">
            <v>250000</v>
          </cell>
          <cell r="G11" t="str">
            <v>PLL</v>
          </cell>
        </row>
      </sheetData>
      <sheetData sheetId="12">
        <row r="4">
          <cell r="D4">
            <v>9177000</v>
          </cell>
        </row>
        <row r="5">
          <cell r="D5">
            <v>2337175</v>
          </cell>
        </row>
        <row r="6">
          <cell r="D6">
            <v>30158</v>
          </cell>
        </row>
        <row r="9">
          <cell r="C9" t="str">
            <v xml:space="preserve">Upah Pungut Pajak </v>
          </cell>
          <cell r="D9">
            <v>9177000</v>
          </cell>
          <cell r="G9" t="str">
            <v>SILPA ADD</v>
          </cell>
        </row>
        <row r="10">
          <cell r="C10" t="str">
            <v>Pajak Ambulance Desa</v>
          </cell>
          <cell r="D10">
            <v>950000</v>
          </cell>
          <cell r="G10" t="str">
            <v>SILPA PLL</v>
          </cell>
        </row>
        <row r="11">
          <cell r="C11" t="str">
            <v xml:space="preserve">Upah Pungut Pajak </v>
          </cell>
          <cell r="D11">
            <v>1387175</v>
          </cell>
        </row>
        <row r="12">
          <cell r="C12" t="str">
            <v>ATK pemdes</v>
          </cell>
          <cell r="D12">
            <v>30158</v>
          </cell>
          <cell r="G12" t="str">
            <v>SILPA BHPR</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DC928-285D-4FC1-A7BE-04D14E6AFF77}">
  <sheetPr>
    <tabColor rgb="FFFFFF00"/>
  </sheetPr>
  <dimension ref="A1:L23"/>
  <sheetViews>
    <sheetView view="pageBreakPreview" topLeftCell="A4" zoomScaleNormal="60" zoomScaleSheetLayoutView="100" workbookViewId="0">
      <selection activeCell="F13" sqref="F13"/>
    </sheetView>
  </sheetViews>
  <sheetFormatPr defaultRowHeight="15.5" x14ac:dyDescent="0.35"/>
  <cols>
    <col min="1" max="1" width="7.7265625" style="21" customWidth="1"/>
    <col min="2" max="2" width="43.453125" style="21" customWidth="1"/>
    <col min="3" max="3" width="17.1796875" style="265" customWidth="1"/>
    <col min="4" max="4" width="19.90625" style="266" bestFit="1" customWidth="1"/>
    <col min="5" max="5" width="11.54296875" style="95" bestFit="1" customWidth="1"/>
    <col min="6" max="240" width="8.7265625" style="95"/>
    <col min="241" max="241" width="3.453125" style="95" customWidth="1"/>
    <col min="242" max="242" width="21.54296875" style="95" customWidth="1"/>
    <col min="243" max="243" width="8.453125" style="95" customWidth="1"/>
    <col min="244" max="244" width="68.81640625" style="95" customWidth="1"/>
    <col min="245" max="245" width="10.26953125" style="95" customWidth="1"/>
    <col min="246" max="246" width="20.1796875" style="95" customWidth="1"/>
    <col min="247" max="247" width="14.26953125" style="95" customWidth="1"/>
    <col min="248" max="248" width="13.1796875" style="95" customWidth="1"/>
    <col min="249" max="249" width="19.7265625" style="95" customWidth="1"/>
    <col min="250" max="250" width="10.1796875" style="95" customWidth="1"/>
    <col min="251" max="251" width="8.7265625" style="95"/>
    <col min="252" max="252" width="11.26953125" style="95" customWidth="1"/>
    <col min="253" max="253" width="10.54296875" style="95" customWidth="1"/>
    <col min="254" max="254" width="17.26953125" style="95" customWidth="1"/>
    <col min="255" max="256" width="21.1796875" style="95" customWidth="1"/>
    <col min="257" max="257" width="22" style="95" bestFit="1" customWidth="1"/>
    <col min="258" max="258" width="23" style="95" customWidth="1"/>
    <col min="259" max="496" width="8.7265625" style="95"/>
    <col min="497" max="497" width="3.453125" style="95" customWidth="1"/>
    <col min="498" max="498" width="21.54296875" style="95" customWidth="1"/>
    <col min="499" max="499" width="8.453125" style="95" customWidth="1"/>
    <col min="500" max="500" width="68.81640625" style="95" customWidth="1"/>
    <col min="501" max="501" width="10.26953125" style="95" customWidth="1"/>
    <col min="502" max="502" width="20.1796875" style="95" customWidth="1"/>
    <col min="503" max="503" width="14.26953125" style="95" customWidth="1"/>
    <col min="504" max="504" width="13.1796875" style="95" customWidth="1"/>
    <col min="505" max="505" width="19.7265625" style="95" customWidth="1"/>
    <col min="506" max="506" width="10.1796875" style="95" customWidth="1"/>
    <col min="507" max="507" width="8.7265625" style="95"/>
    <col min="508" max="508" width="11.26953125" style="95" customWidth="1"/>
    <col min="509" max="509" width="10.54296875" style="95" customWidth="1"/>
    <col min="510" max="510" width="17.26953125" style="95" customWidth="1"/>
    <col min="511" max="512" width="21.1796875" style="95" customWidth="1"/>
    <col min="513" max="513" width="22" style="95" bestFit="1" customWidth="1"/>
    <col min="514" max="514" width="23" style="95" customWidth="1"/>
    <col min="515" max="752" width="8.7265625" style="95"/>
    <col min="753" max="753" width="3.453125" style="95" customWidth="1"/>
    <col min="754" max="754" width="21.54296875" style="95" customWidth="1"/>
    <col min="755" max="755" width="8.453125" style="95" customWidth="1"/>
    <col min="756" max="756" width="68.81640625" style="95" customWidth="1"/>
    <col min="757" max="757" width="10.26953125" style="95" customWidth="1"/>
    <col min="758" max="758" width="20.1796875" style="95" customWidth="1"/>
    <col min="759" max="759" width="14.26953125" style="95" customWidth="1"/>
    <col min="760" max="760" width="13.1796875" style="95" customWidth="1"/>
    <col min="761" max="761" width="19.7265625" style="95" customWidth="1"/>
    <col min="762" max="762" width="10.1796875" style="95" customWidth="1"/>
    <col min="763" max="763" width="8.7265625" style="95"/>
    <col min="764" max="764" width="11.26953125" style="95" customWidth="1"/>
    <col min="765" max="765" width="10.54296875" style="95" customWidth="1"/>
    <col min="766" max="766" width="17.26953125" style="95" customWidth="1"/>
    <col min="767" max="768" width="21.1796875" style="95" customWidth="1"/>
    <col min="769" max="769" width="22" style="95" bestFit="1" customWidth="1"/>
    <col min="770" max="770" width="23" style="95" customWidth="1"/>
    <col min="771" max="1008" width="8.7265625" style="95"/>
    <col min="1009" max="1009" width="3.453125" style="95" customWidth="1"/>
    <col min="1010" max="1010" width="21.54296875" style="95" customWidth="1"/>
    <col min="1011" max="1011" width="8.453125" style="95" customWidth="1"/>
    <col min="1012" max="1012" width="68.81640625" style="95" customWidth="1"/>
    <col min="1013" max="1013" width="10.26953125" style="95" customWidth="1"/>
    <col min="1014" max="1014" width="20.1796875" style="95" customWidth="1"/>
    <col min="1015" max="1015" width="14.26953125" style="95" customWidth="1"/>
    <col min="1016" max="1016" width="13.1796875" style="95" customWidth="1"/>
    <col min="1017" max="1017" width="19.7265625" style="95" customWidth="1"/>
    <col min="1018" max="1018" width="10.1796875" style="95" customWidth="1"/>
    <col min="1019" max="1019" width="8.7265625" style="95"/>
    <col min="1020" max="1020" width="11.26953125" style="95" customWidth="1"/>
    <col min="1021" max="1021" width="10.54296875" style="95" customWidth="1"/>
    <col min="1022" max="1022" width="17.26953125" style="95" customWidth="1"/>
    <col min="1023" max="1024" width="21.1796875" style="95" customWidth="1"/>
    <col min="1025" max="1025" width="22" style="95" bestFit="1" customWidth="1"/>
    <col min="1026" max="1026" width="23" style="95" customWidth="1"/>
    <col min="1027" max="1264" width="8.7265625" style="95"/>
    <col min="1265" max="1265" width="3.453125" style="95" customWidth="1"/>
    <col min="1266" max="1266" width="21.54296875" style="95" customWidth="1"/>
    <col min="1267" max="1267" width="8.453125" style="95" customWidth="1"/>
    <col min="1268" max="1268" width="68.81640625" style="95" customWidth="1"/>
    <col min="1269" max="1269" width="10.26953125" style="95" customWidth="1"/>
    <col min="1270" max="1270" width="20.1796875" style="95" customWidth="1"/>
    <col min="1271" max="1271" width="14.26953125" style="95" customWidth="1"/>
    <col min="1272" max="1272" width="13.1796875" style="95" customWidth="1"/>
    <col min="1273" max="1273" width="19.7265625" style="95" customWidth="1"/>
    <col min="1274" max="1274" width="10.1796875" style="95" customWidth="1"/>
    <col min="1275" max="1275" width="8.7265625" style="95"/>
    <col min="1276" max="1276" width="11.26953125" style="95" customWidth="1"/>
    <col min="1277" max="1277" width="10.54296875" style="95" customWidth="1"/>
    <col min="1278" max="1278" width="17.26953125" style="95" customWidth="1"/>
    <col min="1279" max="1280" width="21.1796875" style="95" customWidth="1"/>
    <col min="1281" max="1281" width="22" style="95" bestFit="1" customWidth="1"/>
    <col min="1282" max="1282" width="23" style="95" customWidth="1"/>
    <col min="1283" max="1520" width="8.7265625" style="95"/>
    <col min="1521" max="1521" width="3.453125" style="95" customWidth="1"/>
    <col min="1522" max="1522" width="21.54296875" style="95" customWidth="1"/>
    <col min="1523" max="1523" width="8.453125" style="95" customWidth="1"/>
    <col min="1524" max="1524" width="68.81640625" style="95" customWidth="1"/>
    <col min="1525" max="1525" width="10.26953125" style="95" customWidth="1"/>
    <col min="1526" max="1526" width="20.1796875" style="95" customWidth="1"/>
    <col min="1527" max="1527" width="14.26953125" style="95" customWidth="1"/>
    <col min="1528" max="1528" width="13.1796875" style="95" customWidth="1"/>
    <col min="1529" max="1529" width="19.7265625" style="95" customWidth="1"/>
    <col min="1530" max="1530" width="10.1796875" style="95" customWidth="1"/>
    <col min="1531" max="1531" width="8.7265625" style="95"/>
    <col min="1532" max="1532" width="11.26953125" style="95" customWidth="1"/>
    <col min="1533" max="1533" width="10.54296875" style="95" customWidth="1"/>
    <col min="1534" max="1534" width="17.26953125" style="95" customWidth="1"/>
    <col min="1535" max="1536" width="21.1796875" style="95" customWidth="1"/>
    <col min="1537" max="1537" width="22" style="95" bestFit="1" customWidth="1"/>
    <col min="1538" max="1538" width="23" style="95" customWidth="1"/>
    <col min="1539" max="1776" width="8.7265625" style="95"/>
    <col min="1777" max="1777" width="3.453125" style="95" customWidth="1"/>
    <col min="1778" max="1778" width="21.54296875" style="95" customWidth="1"/>
    <col min="1779" max="1779" width="8.453125" style="95" customWidth="1"/>
    <col min="1780" max="1780" width="68.81640625" style="95" customWidth="1"/>
    <col min="1781" max="1781" width="10.26953125" style="95" customWidth="1"/>
    <col min="1782" max="1782" width="20.1796875" style="95" customWidth="1"/>
    <col min="1783" max="1783" width="14.26953125" style="95" customWidth="1"/>
    <col min="1784" max="1784" width="13.1796875" style="95" customWidth="1"/>
    <col min="1785" max="1785" width="19.7265625" style="95" customWidth="1"/>
    <col min="1786" max="1786" width="10.1796875" style="95" customWidth="1"/>
    <col min="1787" max="1787" width="8.7265625" style="95"/>
    <col min="1788" max="1788" width="11.26953125" style="95" customWidth="1"/>
    <col min="1789" max="1789" width="10.54296875" style="95" customWidth="1"/>
    <col min="1790" max="1790" width="17.26953125" style="95" customWidth="1"/>
    <col min="1791" max="1792" width="21.1796875" style="95" customWidth="1"/>
    <col min="1793" max="1793" width="22" style="95" bestFit="1" customWidth="1"/>
    <col min="1794" max="1794" width="23" style="95" customWidth="1"/>
    <col min="1795" max="2032" width="8.7265625" style="95"/>
    <col min="2033" max="2033" width="3.453125" style="95" customWidth="1"/>
    <col min="2034" max="2034" width="21.54296875" style="95" customWidth="1"/>
    <col min="2035" max="2035" width="8.453125" style="95" customWidth="1"/>
    <col min="2036" max="2036" width="68.81640625" style="95" customWidth="1"/>
    <col min="2037" max="2037" width="10.26953125" style="95" customWidth="1"/>
    <col min="2038" max="2038" width="20.1796875" style="95" customWidth="1"/>
    <col min="2039" max="2039" width="14.26953125" style="95" customWidth="1"/>
    <col min="2040" max="2040" width="13.1796875" style="95" customWidth="1"/>
    <col min="2041" max="2041" width="19.7265625" style="95" customWidth="1"/>
    <col min="2042" max="2042" width="10.1796875" style="95" customWidth="1"/>
    <col min="2043" max="2043" width="8.7265625" style="95"/>
    <col min="2044" max="2044" width="11.26953125" style="95" customWidth="1"/>
    <col min="2045" max="2045" width="10.54296875" style="95" customWidth="1"/>
    <col min="2046" max="2046" width="17.26953125" style="95" customWidth="1"/>
    <col min="2047" max="2048" width="21.1796875" style="95" customWidth="1"/>
    <col min="2049" max="2049" width="22" style="95" bestFit="1" customWidth="1"/>
    <col min="2050" max="2050" width="23" style="95" customWidth="1"/>
    <col min="2051" max="2288" width="8.7265625" style="95"/>
    <col min="2289" max="2289" width="3.453125" style="95" customWidth="1"/>
    <col min="2290" max="2290" width="21.54296875" style="95" customWidth="1"/>
    <col min="2291" max="2291" width="8.453125" style="95" customWidth="1"/>
    <col min="2292" max="2292" width="68.81640625" style="95" customWidth="1"/>
    <col min="2293" max="2293" width="10.26953125" style="95" customWidth="1"/>
    <col min="2294" max="2294" width="20.1796875" style="95" customWidth="1"/>
    <col min="2295" max="2295" width="14.26953125" style="95" customWidth="1"/>
    <col min="2296" max="2296" width="13.1796875" style="95" customWidth="1"/>
    <col min="2297" max="2297" width="19.7265625" style="95" customWidth="1"/>
    <col min="2298" max="2298" width="10.1796875" style="95" customWidth="1"/>
    <col min="2299" max="2299" width="8.7265625" style="95"/>
    <col min="2300" max="2300" width="11.26953125" style="95" customWidth="1"/>
    <col min="2301" max="2301" width="10.54296875" style="95" customWidth="1"/>
    <col min="2302" max="2302" width="17.26953125" style="95" customWidth="1"/>
    <col min="2303" max="2304" width="21.1796875" style="95" customWidth="1"/>
    <col min="2305" max="2305" width="22" style="95" bestFit="1" customWidth="1"/>
    <col min="2306" max="2306" width="23" style="95" customWidth="1"/>
    <col min="2307" max="2544" width="8.7265625" style="95"/>
    <col min="2545" max="2545" width="3.453125" style="95" customWidth="1"/>
    <col min="2546" max="2546" width="21.54296875" style="95" customWidth="1"/>
    <col min="2547" max="2547" width="8.453125" style="95" customWidth="1"/>
    <col min="2548" max="2548" width="68.81640625" style="95" customWidth="1"/>
    <col min="2549" max="2549" width="10.26953125" style="95" customWidth="1"/>
    <col min="2550" max="2550" width="20.1796875" style="95" customWidth="1"/>
    <col min="2551" max="2551" width="14.26953125" style="95" customWidth="1"/>
    <col min="2552" max="2552" width="13.1796875" style="95" customWidth="1"/>
    <col min="2553" max="2553" width="19.7265625" style="95" customWidth="1"/>
    <col min="2554" max="2554" width="10.1796875" style="95" customWidth="1"/>
    <col min="2555" max="2555" width="8.7265625" style="95"/>
    <col min="2556" max="2556" width="11.26953125" style="95" customWidth="1"/>
    <col min="2557" max="2557" width="10.54296875" style="95" customWidth="1"/>
    <col min="2558" max="2558" width="17.26953125" style="95" customWidth="1"/>
    <col min="2559" max="2560" width="21.1796875" style="95" customWidth="1"/>
    <col min="2561" max="2561" width="22" style="95" bestFit="1" customWidth="1"/>
    <col min="2562" max="2562" width="23" style="95" customWidth="1"/>
    <col min="2563" max="2800" width="8.7265625" style="95"/>
    <col min="2801" max="2801" width="3.453125" style="95" customWidth="1"/>
    <col min="2802" max="2802" width="21.54296875" style="95" customWidth="1"/>
    <col min="2803" max="2803" width="8.453125" style="95" customWidth="1"/>
    <col min="2804" max="2804" width="68.81640625" style="95" customWidth="1"/>
    <col min="2805" max="2805" width="10.26953125" style="95" customWidth="1"/>
    <col min="2806" max="2806" width="20.1796875" style="95" customWidth="1"/>
    <col min="2807" max="2807" width="14.26953125" style="95" customWidth="1"/>
    <col min="2808" max="2808" width="13.1796875" style="95" customWidth="1"/>
    <col min="2809" max="2809" width="19.7265625" style="95" customWidth="1"/>
    <col min="2810" max="2810" width="10.1796875" style="95" customWidth="1"/>
    <col min="2811" max="2811" width="8.7265625" style="95"/>
    <col min="2812" max="2812" width="11.26953125" style="95" customWidth="1"/>
    <col min="2813" max="2813" width="10.54296875" style="95" customWidth="1"/>
    <col min="2814" max="2814" width="17.26953125" style="95" customWidth="1"/>
    <col min="2815" max="2816" width="21.1796875" style="95" customWidth="1"/>
    <col min="2817" max="2817" width="22" style="95" bestFit="1" customWidth="1"/>
    <col min="2818" max="2818" width="23" style="95" customWidth="1"/>
    <col min="2819" max="3056" width="8.7265625" style="95"/>
    <col min="3057" max="3057" width="3.453125" style="95" customWidth="1"/>
    <col min="3058" max="3058" width="21.54296875" style="95" customWidth="1"/>
    <col min="3059" max="3059" width="8.453125" style="95" customWidth="1"/>
    <col min="3060" max="3060" width="68.81640625" style="95" customWidth="1"/>
    <col min="3061" max="3061" width="10.26953125" style="95" customWidth="1"/>
    <col min="3062" max="3062" width="20.1796875" style="95" customWidth="1"/>
    <col min="3063" max="3063" width="14.26953125" style="95" customWidth="1"/>
    <col min="3064" max="3064" width="13.1796875" style="95" customWidth="1"/>
    <col min="3065" max="3065" width="19.7265625" style="95" customWidth="1"/>
    <col min="3066" max="3066" width="10.1796875" style="95" customWidth="1"/>
    <col min="3067" max="3067" width="8.7265625" style="95"/>
    <col min="3068" max="3068" width="11.26953125" style="95" customWidth="1"/>
    <col min="3069" max="3069" width="10.54296875" style="95" customWidth="1"/>
    <col min="3070" max="3070" width="17.26953125" style="95" customWidth="1"/>
    <col min="3071" max="3072" width="21.1796875" style="95" customWidth="1"/>
    <col min="3073" max="3073" width="22" style="95" bestFit="1" customWidth="1"/>
    <col min="3074" max="3074" width="23" style="95" customWidth="1"/>
    <col min="3075" max="3312" width="8.7265625" style="95"/>
    <col min="3313" max="3313" width="3.453125" style="95" customWidth="1"/>
    <col min="3314" max="3314" width="21.54296875" style="95" customWidth="1"/>
    <col min="3315" max="3315" width="8.453125" style="95" customWidth="1"/>
    <col min="3316" max="3316" width="68.81640625" style="95" customWidth="1"/>
    <col min="3317" max="3317" width="10.26953125" style="95" customWidth="1"/>
    <col min="3318" max="3318" width="20.1796875" style="95" customWidth="1"/>
    <col min="3319" max="3319" width="14.26953125" style="95" customWidth="1"/>
    <col min="3320" max="3320" width="13.1796875" style="95" customWidth="1"/>
    <col min="3321" max="3321" width="19.7265625" style="95" customWidth="1"/>
    <col min="3322" max="3322" width="10.1796875" style="95" customWidth="1"/>
    <col min="3323" max="3323" width="8.7265625" style="95"/>
    <col min="3324" max="3324" width="11.26953125" style="95" customWidth="1"/>
    <col min="3325" max="3325" width="10.54296875" style="95" customWidth="1"/>
    <col min="3326" max="3326" width="17.26953125" style="95" customWidth="1"/>
    <col min="3327" max="3328" width="21.1796875" style="95" customWidth="1"/>
    <col min="3329" max="3329" width="22" style="95" bestFit="1" customWidth="1"/>
    <col min="3330" max="3330" width="23" style="95" customWidth="1"/>
    <col min="3331" max="3568" width="8.7265625" style="95"/>
    <col min="3569" max="3569" width="3.453125" style="95" customWidth="1"/>
    <col min="3570" max="3570" width="21.54296875" style="95" customWidth="1"/>
    <col min="3571" max="3571" width="8.453125" style="95" customWidth="1"/>
    <col min="3572" max="3572" width="68.81640625" style="95" customWidth="1"/>
    <col min="3573" max="3573" width="10.26953125" style="95" customWidth="1"/>
    <col min="3574" max="3574" width="20.1796875" style="95" customWidth="1"/>
    <col min="3575" max="3575" width="14.26953125" style="95" customWidth="1"/>
    <col min="3576" max="3576" width="13.1796875" style="95" customWidth="1"/>
    <col min="3577" max="3577" width="19.7265625" style="95" customWidth="1"/>
    <col min="3578" max="3578" width="10.1796875" style="95" customWidth="1"/>
    <col min="3579" max="3579" width="8.7265625" style="95"/>
    <col min="3580" max="3580" width="11.26953125" style="95" customWidth="1"/>
    <col min="3581" max="3581" width="10.54296875" style="95" customWidth="1"/>
    <col min="3582" max="3582" width="17.26953125" style="95" customWidth="1"/>
    <col min="3583" max="3584" width="21.1796875" style="95" customWidth="1"/>
    <col min="3585" max="3585" width="22" style="95" bestFit="1" customWidth="1"/>
    <col min="3586" max="3586" width="23" style="95" customWidth="1"/>
    <col min="3587" max="3824" width="8.7265625" style="95"/>
    <col min="3825" max="3825" width="3.453125" style="95" customWidth="1"/>
    <col min="3826" max="3826" width="21.54296875" style="95" customWidth="1"/>
    <col min="3827" max="3827" width="8.453125" style="95" customWidth="1"/>
    <col min="3828" max="3828" width="68.81640625" style="95" customWidth="1"/>
    <col min="3829" max="3829" width="10.26953125" style="95" customWidth="1"/>
    <col min="3830" max="3830" width="20.1796875" style="95" customWidth="1"/>
    <col min="3831" max="3831" width="14.26953125" style="95" customWidth="1"/>
    <col min="3832" max="3832" width="13.1796875" style="95" customWidth="1"/>
    <col min="3833" max="3833" width="19.7265625" style="95" customWidth="1"/>
    <col min="3834" max="3834" width="10.1796875" style="95" customWidth="1"/>
    <col min="3835" max="3835" width="8.7265625" style="95"/>
    <col min="3836" max="3836" width="11.26953125" style="95" customWidth="1"/>
    <col min="3837" max="3837" width="10.54296875" style="95" customWidth="1"/>
    <col min="3838" max="3838" width="17.26953125" style="95" customWidth="1"/>
    <col min="3839" max="3840" width="21.1796875" style="95" customWidth="1"/>
    <col min="3841" max="3841" width="22" style="95" bestFit="1" customWidth="1"/>
    <col min="3842" max="3842" width="23" style="95" customWidth="1"/>
    <col min="3843" max="4080" width="8.7265625" style="95"/>
    <col min="4081" max="4081" width="3.453125" style="95" customWidth="1"/>
    <col min="4082" max="4082" width="21.54296875" style="95" customWidth="1"/>
    <col min="4083" max="4083" width="8.453125" style="95" customWidth="1"/>
    <col min="4084" max="4084" width="68.81640625" style="95" customWidth="1"/>
    <col min="4085" max="4085" width="10.26953125" style="95" customWidth="1"/>
    <col min="4086" max="4086" width="20.1796875" style="95" customWidth="1"/>
    <col min="4087" max="4087" width="14.26953125" style="95" customWidth="1"/>
    <col min="4088" max="4088" width="13.1796875" style="95" customWidth="1"/>
    <col min="4089" max="4089" width="19.7265625" style="95" customWidth="1"/>
    <col min="4090" max="4090" width="10.1796875" style="95" customWidth="1"/>
    <col min="4091" max="4091" width="8.7265625" style="95"/>
    <col min="4092" max="4092" width="11.26953125" style="95" customWidth="1"/>
    <col min="4093" max="4093" width="10.54296875" style="95" customWidth="1"/>
    <col min="4094" max="4094" width="17.26953125" style="95" customWidth="1"/>
    <col min="4095" max="4096" width="21.1796875" style="95" customWidth="1"/>
    <col min="4097" max="4097" width="22" style="95" bestFit="1" customWidth="1"/>
    <col min="4098" max="4098" width="23" style="95" customWidth="1"/>
    <col min="4099" max="4336" width="8.7265625" style="95"/>
    <col min="4337" max="4337" width="3.453125" style="95" customWidth="1"/>
    <col min="4338" max="4338" width="21.54296875" style="95" customWidth="1"/>
    <col min="4339" max="4339" width="8.453125" style="95" customWidth="1"/>
    <col min="4340" max="4340" width="68.81640625" style="95" customWidth="1"/>
    <col min="4341" max="4341" width="10.26953125" style="95" customWidth="1"/>
    <col min="4342" max="4342" width="20.1796875" style="95" customWidth="1"/>
    <col min="4343" max="4343" width="14.26953125" style="95" customWidth="1"/>
    <col min="4344" max="4344" width="13.1796875" style="95" customWidth="1"/>
    <col min="4345" max="4345" width="19.7265625" style="95" customWidth="1"/>
    <col min="4346" max="4346" width="10.1796875" style="95" customWidth="1"/>
    <col min="4347" max="4347" width="8.7265625" style="95"/>
    <col min="4348" max="4348" width="11.26953125" style="95" customWidth="1"/>
    <col min="4349" max="4349" width="10.54296875" style="95" customWidth="1"/>
    <col min="4350" max="4350" width="17.26953125" style="95" customWidth="1"/>
    <col min="4351" max="4352" width="21.1796875" style="95" customWidth="1"/>
    <col min="4353" max="4353" width="22" style="95" bestFit="1" customWidth="1"/>
    <col min="4354" max="4354" width="23" style="95" customWidth="1"/>
    <col min="4355" max="4592" width="8.7265625" style="95"/>
    <col min="4593" max="4593" width="3.453125" style="95" customWidth="1"/>
    <col min="4594" max="4594" width="21.54296875" style="95" customWidth="1"/>
    <col min="4595" max="4595" width="8.453125" style="95" customWidth="1"/>
    <col min="4596" max="4596" width="68.81640625" style="95" customWidth="1"/>
    <col min="4597" max="4597" width="10.26953125" style="95" customWidth="1"/>
    <col min="4598" max="4598" width="20.1796875" style="95" customWidth="1"/>
    <col min="4599" max="4599" width="14.26953125" style="95" customWidth="1"/>
    <col min="4600" max="4600" width="13.1796875" style="95" customWidth="1"/>
    <col min="4601" max="4601" width="19.7265625" style="95" customWidth="1"/>
    <col min="4602" max="4602" width="10.1796875" style="95" customWidth="1"/>
    <col min="4603" max="4603" width="8.7265625" style="95"/>
    <col min="4604" max="4604" width="11.26953125" style="95" customWidth="1"/>
    <col min="4605" max="4605" width="10.54296875" style="95" customWidth="1"/>
    <col min="4606" max="4606" width="17.26953125" style="95" customWidth="1"/>
    <col min="4607" max="4608" width="21.1796875" style="95" customWidth="1"/>
    <col min="4609" max="4609" width="22" style="95" bestFit="1" customWidth="1"/>
    <col min="4610" max="4610" width="23" style="95" customWidth="1"/>
    <col min="4611" max="4848" width="8.7265625" style="95"/>
    <col min="4849" max="4849" width="3.453125" style="95" customWidth="1"/>
    <col min="4850" max="4850" width="21.54296875" style="95" customWidth="1"/>
    <col min="4851" max="4851" width="8.453125" style="95" customWidth="1"/>
    <col min="4852" max="4852" width="68.81640625" style="95" customWidth="1"/>
    <col min="4853" max="4853" width="10.26953125" style="95" customWidth="1"/>
    <col min="4854" max="4854" width="20.1796875" style="95" customWidth="1"/>
    <col min="4855" max="4855" width="14.26953125" style="95" customWidth="1"/>
    <col min="4856" max="4856" width="13.1796875" style="95" customWidth="1"/>
    <col min="4857" max="4857" width="19.7265625" style="95" customWidth="1"/>
    <col min="4858" max="4858" width="10.1796875" style="95" customWidth="1"/>
    <col min="4859" max="4859" width="8.7265625" style="95"/>
    <col min="4860" max="4860" width="11.26953125" style="95" customWidth="1"/>
    <col min="4861" max="4861" width="10.54296875" style="95" customWidth="1"/>
    <col min="4862" max="4862" width="17.26953125" style="95" customWidth="1"/>
    <col min="4863" max="4864" width="21.1796875" style="95" customWidth="1"/>
    <col min="4865" max="4865" width="22" style="95" bestFit="1" customWidth="1"/>
    <col min="4866" max="4866" width="23" style="95" customWidth="1"/>
    <col min="4867" max="5104" width="8.7265625" style="95"/>
    <col min="5105" max="5105" width="3.453125" style="95" customWidth="1"/>
    <col min="5106" max="5106" width="21.54296875" style="95" customWidth="1"/>
    <col min="5107" max="5107" width="8.453125" style="95" customWidth="1"/>
    <col min="5108" max="5108" width="68.81640625" style="95" customWidth="1"/>
    <col min="5109" max="5109" width="10.26953125" style="95" customWidth="1"/>
    <col min="5110" max="5110" width="20.1796875" style="95" customWidth="1"/>
    <col min="5111" max="5111" width="14.26953125" style="95" customWidth="1"/>
    <col min="5112" max="5112" width="13.1796875" style="95" customWidth="1"/>
    <col min="5113" max="5113" width="19.7265625" style="95" customWidth="1"/>
    <col min="5114" max="5114" width="10.1796875" style="95" customWidth="1"/>
    <col min="5115" max="5115" width="8.7265625" style="95"/>
    <col min="5116" max="5116" width="11.26953125" style="95" customWidth="1"/>
    <col min="5117" max="5117" width="10.54296875" style="95" customWidth="1"/>
    <col min="5118" max="5118" width="17.26953125" style="95" customWidth="1"/>
    <col min="5119" max="5120" width="21.1796875" style="95" customWidth="1"/>
    <col min="5121" max="5121" width="22" style="95" bestFit="1" customWidth="1"/>
    <col min="5122" max="5122" width="23" style="95" customWidth="1"/>
    <col min="5123" max="5360" width="8.7265625" style="95"/>
    <col min="5361" max="5361" width="3.453125" style="95" customWidth="1"/>
    <col min="5362" max="5362" width="21.54296875" style="95" customWidth="1"/>
    <col min="5363" max="5363" width="8.453125" style="95" customWidth="1"/>
    <col min="5364" max="5364" width="68.81640625" style="95" customWidth="1"/>
    <col min="5365" max="5365" width="10.26953125" style="95" customWidth="1"/>
    <col min="5366" max="5366" width="20.1796875" style="95" customWidth="1"/>
    <col min="5367" max="5367" width="14.26953125" style="95" customWidth="1"/>
    <col min="5368" max="5368" width="13.1796875" style="95" customWidth="1"/>
    <col min="5369" max="5369" width="19.7265625" style="95" customWidth="1"/>
    <col min="5370" max="5370" width="10.1796875" style="95" customWidth="1"/>
    <col min="5371" max="5371" width="8.7265625" style="95"/>
    <col min="5372" max="5372" width="11.26953125" style="95" customWidth="1"/>
    <col min="5373" max="5373" width="10.54296875" style="95" customWidth="1"/>
    <col min="5374" max="5374" width="17.26953125" style="95" customWidth="1"/>
    <col min="5375" max="5376" width="21.1796875" style="95" customWidth="1"/>
    <col min="5377" max="5377" width="22" style="95" bestFit="1" customWidth="1"/>
    <col min="5378" max="5378" width="23" style="95" customWidth="1"/>
    <col min="5379" max="5616" width="8.7265625" style="95"/>
    <col min="5617" max="5617" width="3.453125" style="95" customWidth="1"/>
    <col min="5618" max="5618" width="21.54296875" style="95" customWidth="1"/>
    <col min="5619" max="5619" width="8.453125" style="95" customWidth="1"/>
    <col min="5620" max="5620" width="68.81640625" style="95" customWidth="1"/>
    <col min="5621" max="5621" width="10.26953125" style="95" customWidth="1"/>
    <col min="5622" max="5622" width="20.1796875" style="95" customWidth="1"/>
    <col min="5623" max="5623" width="14.26953125" style="95" customWidth="1"/>
    <col min="5624" max="5624" width="13.1796875" style="95" customWidth="1"/>
    <col min="5625" max="5625" width="19.7265625" style="95" customWidth="1"/>
    <col min="5626" max="5626" width="10.1796875" style="95" customWidth="1"/>
    <col min="5627" max="5627" width="8.7265625" style="95"/>
    <col min="5628" max="5628" width="11.26953125" style="95" customWidth="1"/>
    <col min="5629" max="5629" width="10.54296875" style="95" customWidth="1"/>
    <col min="5630" max="5630" width="17.26953125" style="95" customWidth="1"/>
    <col min="5631" max="5632" width="21.1796875" style="95" customWidth="1"/>
    <col min="5633" max="5633" width="22" style="95" bestFit="1" customWidth="1"/>
    <col min="5634" max="5634" width="23" style="95" customWidth="1"/>
    <col min="5635" max="5872" width="8.7265625" style="95"/>
    <col min="5873" max="5873" width="3.453125" style="95" customWidth="1"/>
    <col min="5874" max="5874" width="21.54296875" style="95" customWidth="1"/>
    <col min="5875" max="5875" width="8.453125" style="95" customWidth="1"/>
    <col min="5876" max="5876" width="68.81640625" style="95" customWidth="1"/>
    <col min="5877" max="5877" width="10.26953125" style="95" customWidth="1"/>
    <col min="5878" max="5878" width="20.1796875" style="95" customWidth="1"/>
    <col min="5879" max="5879" width="14.26953125" style="95" customWidth="1"/>
    <col min="5880" max="5880" width="13.1796875" style="95" customWidth="1"/>
    <col min="5881" max="5881" width="19.7265625" style="95" customWidth="1"/>
    <col min="5882" max="5882" width="10.1796875" style="95" customWidth="1"/>
    <col min="5883" max="5883" width="8.7265625" style="95"/>
    <col min="5884" max="5884" width="11.26953125" style="95" customWidth="1"/>
    <col min="5885" max="5885" width="10.54296875" style="95" customWidth="1"/>
    <col min="5886" max="5886" width="17.26953125" style="95" customWidth="1"/>
    <col min="5887" max="5888" width="21.1796875" style="95" customWidth="1"/>
    <col min="5889" max="5889" width="22" style="95" bestFit="1" customWidth="1"/>
    <col min="5890" max="5890" width="23" style="95" customWidth="1"/>
    <col min="5891" max="6128" width="8.7265625" style="95"/>
    <col min="6129" max="6129" width="3.453125" style="95" customWidth="1"/>
    <col min="6130" max="6130" width="21.54296875" style="95" customWidth="1"/>
    <col min="6131" max="6131" width="8.453125" style="95" customWidth="1"/>
    <col min="6132" max="6132" width="68.81640625" style="95" customWidth="1"/>
    <col min="6133" max="6133" width="10.26953125" style="95" customWidth="1"/>
    <col min="6134" max="6134" width="20.1796875" style="95" customWidth="1"/>
    <col min="6135" max="6135" width="14.26953125" style="95" customWidth="1"/>
    <col min="6136" max="6136" width="13.1796875" style="95" customWidth="1"/>
    <col min="6137" max="6137" width="19.7265625" style="95" customWidth="1"/>
    <col min="6138" max="6138" width="10.1796875" style="95" customWidth="1"/>
    <col min="6139" max="6139" width="8.7265625" style="95"/>
    <col min="6140" max="6140" width="11.26953125" style="95" customWidth="1"/>
    <col min="6141" max="6141" width="10.54296875" style="95" customWidth="1"/>
    <col min="6142" max="6142" width="17.26953125" style="95" customWidth="1"/>
    <col min="6143" max="6144" width="21.1796875" style="95" customWidth="1"/>
    <col min="6145" max="6145" width="22" style="95" bestFit="1" customWidth="1"/>
    <col min="6146" max="6146" width="23" style="95" customWidth="1"/>
    <col min="6147" max="6384" width="8.7265625" style="95"/>
    <col min="6385" max="6385" width="3.453125" style="95" customWidth="1"/>
    <col min="6386" max="6386" width="21.54296875" style="95" customWidth="1"/>
    <col min="6387" max="6387" width="8.453125" style="95" customWidth="1"/>
    <col min="6388" max="6388" width="68.81640625" style="95" customWidth="1"/>
    <col min="6389" max="6389" width="10.26953125" style="95" customWidth="1"/>
    <col min="6390" max="6390" width="20.1796875" style="95" customWidth="1"/>
    <col min="6391" max="6391" width="14.26953125" style="95" customWidth="1"/>
    <col min="6392" max="6392" width="13.1796875" style="95" customWidth="1"/>
    <col min="6393" max="6393" width="19.7265625" style="95" customWidth="1"/>
    <col min="6394" max="6394" width="10.1796875" style="95" customWidth="1"/>
    <col min="6395" max="6395" width="8.7265625" style="95"/>
    <col min="6396" max="6396" width="11.26953125" style="95" customWidth="1"/>
    <col min="6397" max="6397" width="10.54296875" style="95" customWidth="1"/>
    <col min="6398" max="6398" width="17.26953125" style="95" customWidth="1"/>
    <col min="6399" max="6400" width="21.1796875" style="95" customWidth="1"/>
    <col min="6401" max="6401" width="22" style="95" bestFit="1" customWidth="1"/>
    <col min="6402" max="6402" width="23" style="95" customWidth="1"/>
    <col min="6403" max="6640" width="8.7265625" style="95"/>
    <col min="6641" max="6641" width="3.453125" style="95" customWidth="1"/>
    <col min="6642" max="6642" width="21.54296875" style="95" customWidth="1"/>
    <col min="6643" max="6643" width="8.453125" style="95" customWidth="1"/>
    <col min="6644" max="6644" width="68.81640625" style="95" customWidth="1"/>
    <col min="6645" max="6645" width="10.26953125" style="95" customWidth="1"/>
    <col min="6646" max="6646" width="20.1796875" style="95" customWidth="1"/>
    <col min="6647" max="6647" width="14.26953125" style="95" customWidth="1"/>
    <col min="6648" max="6648" width="13.1796875" style="95" customWidth="1"/>
    <col min="6649" max="6649" width="19.7265625" style="95" customWidth="1"/>
    <col min="6650" max="6650" width="10.1796875" style="95" customWidth="1"/>
    <col min="6651" max="6651" width="8.7265625" style="95"/>
    <col min="6652" max="6652" width="11.26953125" style="95" customWidth="1"/>
    <col min="6653" max="6653" width="10.54296875" style="95" customWidth="1"/>
    <col min="6654" max="6654" width="17.26953125" style="95" customWidth="1"/>
    <col min="6655" max="6656" width="21.1796875" style="95" customWidth="1"/>
    <col min="6657" max="6657" width="22" style="95" bestFit="1" customWidth="1"/>
    <col min="6658" max="6658" width="23" style="95" customWidth="1"/>
    <col min="6659" max="6896" width="8.7265625" style="95"/>
    <col min="6897" max="6897" width="3.453125" style="95" customWidth="1"/>
    <col min="6898" max="6898" width="21.54296875" style="95" customWidth="1"/>
    <col min="6899" max="6899" width="8.453125" style="95" customWidth="1"/>
    <col min="6900" max="6900" width="68.81640625" style="95" customWidth="1"/>
    <col min="6901" max="6901" width="10.26953125" style="95" customWidth="1"/>
    <col min="6902" max="6902" width="20.1796875" style="95" customWidth="1"/>
    <col min="6903" max="6903" width="14.26953125" style="95" customWidth="1"/>
    <col min="6904" max="6904" width="13.1796875" style="95" customWidth="1"/>
    <col min="6905" max="6905" width="19.7265625" style="95" customWidth="1"/>
    <col min="6906" max="6906" width="10.1796875" style="95" customWidth="1"/>
    <col min="6907" max="6907" width="8.7265625" style="95"/>
    <col min="6908" max="6908" width="11.26953125" style="95" customWidth="1"/>
    <col min="6909" max="6909" width="10.54296875" style="95" customWidth="1"/>
    <col min="6910" max="6910" width="17.26953125" style="95" customWidth="1"/>
    <col min="6911" max="6912" width="21.1796875" style="95" customWidth="1"/>
    <col min="6913" max="6913" width="22" style="95" bestFit="1" customWidth="1"/>
    <col min="6914" max="6914" width="23" style="95" customWidth="1"/>
    <col min="6915" max="7152" width="8.7265625" style="95"/>
    <col min="7153" max="7153" width="3.453125" style="95" customWidth="1"/>
    <col min="7154" max="7154" width="21.54296875" style="95" customWidth="1"/>
    <col min="7155" max="7155" width="8.453125" style="95" customWidth="1"/>
    <col min="7156" max="7156" width="68.81640625" style="95" customWidth="1"/>
    <col min="7157" max="7157" width="10.26953125" style="95" customWidth="1"/>
    <col min="7158" max="7158" width="20.1796875" style="95" customWidth="1"/>
    <col min="7159" max="7159" width="14.26953125" style="95" customWidth="1"/>
    <col min="7160" max="7160" width="13.1796875" style="95" customWidth="1"/>
    <col min="7161" max="7161" width="19.7265625" style="95" customWidth="1"/>
    <col min="7162" max="7162" width="10.1796875" style="95" customWidth="1"/>
    <col min="7163" max="7163" width="8.7265625" style="95"/>
    <col min="7164" max="7164" width="11.26953125" style="95" customWidth="1"/>
    <col min="7165" max="7165" width="10.54296875" style="95" customWidth="1"/>
    <col min="7166" max="7166" width="17.26953125" style="95" customWidth="1"/>
    <col min="7167" max="7168" width="21.1796875" style="95" customWidth="1"/>
    <col min="7169" max="7169" width="22" style="95" bestFit="1" customWidth="1"/>
    <col min="7170" max="7170" width="23" style="95" customWidth="1"/>
    <col min="7171" max="7408" width="8.7265625" style="95"/>
    <col min="7409" max="7409" width="3.453125" style="95" customWidth="1"/>
    <col min="7410" max="7410" width="21.54296875" style="95" customWidth="1"/>
    <col min="7411" max="7411" width="8.453125" style="95" customWidth="1"/>
    <col min="7412" max="7412" width="68.81640625" style="95" customWidth="1"/>
    <col min="7413" max="7413" width="10.26953125" style="95" customWidth="1"/>
    <col min="7414" max="7414" width="20.1796875" style="95" customWidth="1"/>
    <col min="7415" max="7415" width="14.26953125" style="95" customWidth="1"/>
    <col min="7416" max="7416" width="13.1796875" style="95" customWidth="1"/>
    <col min="7417" max="7417" width="19.7265625" style="95" customWidth="1"/>
    <col min="7418" max="7418" width="10.1796875" style="95" customWidth="1"/>
    <col min="7419" max="7419" width="8.7265625" style="95"/>
    <col min="7420" max="7420" width="11.26953125" style="95" customWidth="1"/>
    <col min="7421" max="7421" width="10.54296875" style="95" customWidth="1"/>
    <col min="7422" max="7422" width="17.26953125" style="95" customWidth="1"/>
    <col min="7423" max="7424" width="21.1796875" style="95" customWidth="1"/>
    <col min="7425" max="7425" width="22" style="95" bestFit="1" customWidth="1"/>
    <col min="7426" max="7426" width="23" style="95" customWidth="1"/>
    <col min="7427" max="7664" width="8.7265625" style="95"/>
    <col min="7665" max="7665" width="3.453125" style="95" customWidth="1"/>
    <col min="7666" max="7666" width="21.54296875" style="95" customWidth="1"/>
    <col min="7667" max="7667" width="8.453125" style="95" customWidth="1"/>
    <col min="7668" max="7668" width="68.81640625" style="95" customWidth="1"/>
    <col min="7669" max="7669" width="10.26953125" style="95" customWidth="1"/>
    <col min="7670" max="7670" width="20.1796875" style="95" customWidth="1"/>
    <col min="7671" max="7671" width="14.26953125" style="95" customWidth="1"/>
    <col min="7672" max="7672" width="13.1796875" style="95" customWidth="1"/>
    <col min="7673" max="7673" width="19.7265625" style="95" customWidth="1"/>
    <col min="7674" max="7674" width="10.1796875" style="95" customWidth="1"/>
    <col min="7675" max="7675" width="8.7265625" style="95"/>
    <col min="7676" max="7676" width="11.26953125" style="95" customWidth="1"/>
    <col min="7677" max="7677" width="10.54296875" style="95" customWidth="1"/>
    <col min="7678" max="7678" width="17.26953125" style="95" customWidth="1"/>
    <col min="7679" max="7680" width="21.1796875" style="95" customWidth="1"/>
    <col min="7681" max="7681" width="22" style="95" bestFit="1" customWidth="1"/>
    <col min="7682" max="7682" width="23" style="95" customWidth="1"/>
    <col min="7683" max="7920" width="8.7265625" style="95"/>
    <col min="7921" max="7921" width="3.453125" style="95" customWidth="1"/>
    <col min="7922" max="7922" width="21.54296875" style="95" customWidth="1"/>
    <col min="7923" max="7923" width="8.453125" style="95" customWidth="1"/>
    <col min="7924" max="7924" width="68.81640625" style="95" customWidth="1"/>
    <col min="7925" max="7925" width="10.26953125" style="95" customWidth="1"/>
    <col min="7926" max="7926" width="20.1796875" style="95" customWidth="1"/>
    <col min="7927" max="7927" width="14.26953125" style="95" customWidth="1"/>
    <col min="7928" max="7928" width="13.1796875" style="95" customWidth="1"/>
    <col min="7929" max="7929" width="19.7265625" style="95" customWidth="1"/>
    <col min="7930" max="7930" width="10.1796875" style="95" customWidth="1"/>
    <col min="7931" max="7931" width="8.7265625" style="95"/>
    <col min="7932" max="7932" width="11.26953125" style="95" customWidth="1"/>
    <col min="7933" max="7933" width="10.54296875" style="95" customWidth="1"/>
    <col min="7934" max="7934" width="17.26953125" style="95" customWidth="1"/>
    <col min="7935" max="7936" width="21.1796875" style="95" customWidth="1"/>
    <col min="7937" max="7937" width="22" style="95" bestFit="1" customWidth="1"/>
    <col min="7938" max="7938" width="23" style="95" customWidth="1"/>
    <col min="7939" max="8176" width="8.7265625" style="95"/>
    <col min="8177" max="8177" width="3.453125" style="95" customWidth="1"/>
    <col min="8178" max="8178" width="21.54296875" style="95" customWidth="1"/>
    <col min="8179" max="8179" width="8.453125" style="95" customWidth="1"/>
    <col min="8180" max="8180" width="68.81640625" style="95" customWidth="1"/>
    <col min="8181" max="8181" width="10.26953125" style="95" customWidth="1"/>
    <col min="8182" max="8182" width="20.1796875" style="95" customWidth="1"/>
    <col min="8183" max="8183" width="14.26953125" style="95" customWidth="1"/>
    <col min="8184" max="8184" width="13.1796875" style="95" customWidth="1"/>
    <col min="8185" max="8185" width="19.7265625" style="95" customWidth="1"/>
    <col min="8186" max="8186" width="10.1796875" style="95" customWidth="1"/>
    <col min="8187" max="8187" width="8.7265625" style="95"/>
    <col min="8188" max="8188" width="11.26953125" style="95" customWidth="1"/>
    <col min="8189" max="8189" width="10.54296875" style="95" customWidth="1"/>
    <col min="8190" max="8190" width="17.26953125" style="95" customWidth="1"/>
    <col min="8191" max="8192" width="21.1796875" style="95" customWidth="1"/>
    <col min="8193" max="8193" width="22" style="95" bestFit="1" customWidth="1"/>
    <col min="8194" max="8194" width="23" style="95" customWidth="1"/>
    <col min="8195" max="8432" width="8.7265625" style="95"/>
    <col min="8433" max="8433" width="3.453125" style="95" customWidth="1"/>
    <col min="8434" max="8434" width="21.54296875" style="95" customWidth="1"/>
    <col min="8435" max="8435" width="8.453125" style="95" customWidth="1"/>
    <col min="8436" max="8436" width="68.81640625" style="95" customWidth="1"/>
    <col min="8437" max="8437" width="10.26953125" style="95" customWidth="1"/>
    <col min="8438" max="8438" width="20.1796875" style="95" customWidth="1"/>
    <col min="8439" max="8439" width="14.26953125" style="95" customWidth="1"/>
    <col min="8440" max="8440" width="13.1796875" style="95" customWidth="1"/>
    <col min="8441" max="8441" width="19.7265625" style="95" customWidth="1"/>
    <col min="8442" max="8442" width="10.1796875" style="95" customWidth="1"/>
    <col min="8443" max="8443" width="8.7265625" style="95"/>
    <col min="8444" max="8444" width="11.26953125" style="95" customWidth="1"/>
    <col min="8445" max="8445" width="10.54296875" style="95" customWidth="1"/>
    <col min="8446" max="8446" width="17.26953125" style="95" customWidth="1"/>
    <col min="8447" max="8448" width="21.1796875" style="95" customWidth="1"/>
    <col min="8449" max="8449" width="22" style="95" bestFit="1" customWidth="1"/>
    <col min="8450" max="8450" width="23" style="95" customWidth="1"/>
    <col min="8451" max="8688" width="8.7265625" style="95"/>
    <col min="8689" max="8689" width="3.453125" style="95" customWidth="1"/>
    <col min="8690" max="8690" width="21.54296875" style="95" customWidth="1"/>
    <col min="8691" max="8691" width="8.453125" style="95" customWidth="1"/>
    <col min="8692" max="8692" width="68.81640625" style="95" customWidth="1"/>
    <col min="8693" max="8693" width="10.26953125" style="95" customWidth="1"/>
    <col min="8694" max="8694" width="20.1796875" style="95" customWidth="1"/>
    <col min="8695" max="8695" width="14.26953125" style="95" customWidth="1"/>
    <col min="8696" max="8696" width="13.1796875" style="95" customWidth="1"/>
    <col min="8697" max="8697" width="19.7265625" style="95" customWidth="1"/>
    <col min="8698" max="8698" width="10.1796875" style="95" customWidth="1"/>
    <col min="8699" max="8699" width="8.7265625" style="95"/>
    <col min="8700" max="8700" width="11.26953125" style="95" customWidth="1"/>
    <col min="8701" max="8701" width="10.54296875" style="95" customWidth="1"/>
    <col min="8702" max="8702" width="17.26953125" style="95" customWidth="1"/>
    <col min="8703" max="8704" width="21.1796875" style="95" customWidth="1"/>
    <col min="8705" max="8705" width="22" style="95" bestFit="1" customWidth="1"/>
    <col min="8706" max="8706" width="23" style="95" customWidth="1"/>
    <col min="8707" max="8944" width="8.7265625" style="95"/>
    <col min="8945" max="8945" width="3.453125" style="95" customWidth="1"/>
    <col min="8946" max="8946" width="21.54296875" style="95" customWidth="1"/>
    <col min="8947" max="8947" width="8.453125" style="95" customWidth="1"/>
    <col min="8948" max="8948" width="68.81640625" style="95" customWidth="1"/>
    <col min="8949" max="8949" width="10.26953125" style="95" customWidth="1"/>
    <col min="8950" max="8950" width="20.1796875" style="95" customWidth="1"/>
    <col min="8951" max="8951" width="14.26953125" style="95" customWidth="1"/>
    <col min="8952" max="8952" width="13.1796875" style="95" customWidth="1"/>
    <col min="8953" max="8953" width="19.7265625" style="95" customWidth="1"/>
    <col min="8954" max="8954" width="10.1796875" style="95" customWidth="1"/>
    <col min="8955" max="8955" width="8.7265625" style="95"/>
    <col min="8956" max="8956" width="11.26953125" style="95" customWidth="1"/>
    <col min="8957" max="8957" width="10.54296875" style="95" customWidth="1"/>
    <col min="8958" max="8958" width="17.26953125" style="95" customWidth="1"/>
    <col min="8959" max="8960" width="21.1796875" style="95" customWidth="1"/>
    <col min="8961" max="8961" width="22" style="95" bestFit="1" customWidth="1"/>
    <col min="8962" max="8962" width="23" style="95" customWidth="1"/>
    <col min="8963" max="9200" width="8.7265625" style="95"/>
    <col min="9201" max="9201" width="3.453125" style="95" customWidth="1"/>
    <col min="9202" max="9202" width="21.54296875" style="95" customWidth="1"/>
    <col min="9203" max="9203" width="8.453125" style="95" customWidth="1"/>
    <col min="9204" max="9204" width="68.81640625" style="95" customWidth="1"/>
    <col min="9205" max="9205" width="10.26953125" style="95" customWidth="1"/>
    <col min="9206" max="9206" width="20.1796875" style="95" customWidth="1"/>
    <col min="9207" max="9207" width="14.26953125" style="95" customWidth="1"/>
    <col min="9208" max="9208" width="13.1796875" style="95" customWidth="1"/>
    <col min="9209" max="9209" width="19.7265625" style="95" customWidth="1"/>
    <col min="9210" max="9210" width="10.1796875" style="95" customWidth="1"/>
    <col min="9211" max="9211" width="8.7265625" style="95"/>
    <col min="9212" max="9212" width="11.26953125" style="95" customWidth="1"/>
    <col min="9213" max="9213" width="10.54296875" style="95" customWidth="1"/>
    <col min="9214" max="9214" width="17.26953125" style="95" customWidth="1"/>
    <col min="9215" max="9216" width="21.1796875" style="95" customWidth="1"/>
    <col min="9217" max="9217" width="22" style="95" bestFit="1" customWidth="1"/>
    <col min="9218" max="9218" width="23" style="95" customWidth="1"/>
    <col min="9219" max="9456" width="8.7265625" style="95"/>
    <col min="9457" max="9457" width="3.453125" style="95" customWidth="1"/>
    <col min="9458" max="9458" width="21.54296875" style="95" customWidth="1"/>
    <col min="9459" max="9459" width="8.453125" style="95" customWidth="1"/>
    <col min="9460" max="9460" width="68.81640625" style="95" customWidth="1"/>
    <col min="9461" max="9461" width="10.26953125" style="95" customWidth="1"/>
    <col min="9462" max="9462" width="20.1796875" style="95" customWidth="1"/>
    <col min="9463" max="9463" width="14.26953125" style="95" customWidth="1"/>
    <col min="9464" max="9464" width="13.1796875" style="95" customWidth="1"/>
    <col min="9465" max="9465" width="19.7265625" style="95" customWidth="1"/>
    <col min="9466" max="9466" width="10.1796875" style="95" customWidth="1"/>
    <col min="9467" max="9467" width="8.7265625" style="95"/>
    <col min="9468" max="9468" width="11.26953125" style="95" customWidth="1"/>
    <col min="9469" max="9469" width="10.54296875" style="95" customWidth="1"/>
    <col min="9470" max="9470" width="17.26953125" style="95" customWidth="1"/>
    <col min="9471" max="9472" width="21.1796875" style="95" customWidth="1"/>
    <col min="9473" max="9473" width="22" style="95" bestFit="1" customWidth="1"/>
    <col min="9474" max="9474" width="23" style="95" customWidth="1"/>
    <col min="9475" max="9712" width="8.7265625" style="95"/>
    <col min="9713" max="9713" width="3.453125" style="95" customWidth="1"/>
    <col min="9714" max="9714" width="21.54296875" style="95" customWidth="1"/>
    <col min="9715" max="9715" width="8.453125" style="95" customWidth="1"/>
    <col min="9716" max="9716" width="68.81640625" style="95" customWidth="1"/>
    <col min="9717" max="9717" width="10.26953125" style="95" customWidth="1"/>
    <col min="9718" max="9718" width="20.1796875" style="95" customWidth="1"/>
    <col min="9719" max="9719" width="14.26953125" style="95" customWidth="1"/>
    <col min="9720" max="9720" width="13.1796875" style="95" customWidth="1"/>
    <col min="9721" max="9721" width="19.7265625" style="95" customWidth="1"/>
    <col min="9722" max="9722" width="10.1796875" style="95" customWidth="1"/>
    <col min="9723" max="9723" width="8.7265625" style="95"/>
    <col min="9724" max="9724" width="11.26953125" style="95" customWidth="1"/>
    <col min="9725" max="9725" width="10.54296875" style="95" customWidth="1"/>
    <col min="9726" max="9726" width="17.26953125" style="95" customWidth="1"/>
    <col min="9727" max="9728" width="21.1796875" style="95" customWidth="1"/>
    <col min="9729" max="9729" width="22" style="95" bestFit="1" customWidth="1"/>
    <col min="9730" max="9730" width="23" style="95" customWidth="1"/>
    <col min="9731" max="9968" width="8.7265625" style="95"/>
    <col min="9969" max="9969" width="3.453125" style="95" customWidth="1"/>
    <col min="9970" max="9970" width="21.54296875" style="95" customWidth="1"/>
    <col min="9971" max="9971" width="8.453125" style="95" customWidth="1"/>
    <col min="9972" max="9972" width="68.81640625" style="95" customWidth="1"/>
    <col min="9973" max="9973" width="10.26953125" style="95" customWidth="1"/>
    <col min="9974" max="9974" width="20.1796875" style="95" customWidth="1"/>
    <col min="9975" max="9975" width="14.26953125" style="95" customWidth="1"/>
    <col min="9976" max="9976" width="13.1796875" style="95" customWidth="1"/>
    <col min="9977" max="9977" width="19.7265625" style="95" customWidth="1"/>
    <col min="9978" max="9978" width="10.1796875" style="95" customWidth="1"/>
    <col min="9979" max="9979" width="8.7265625" style="95"/>
    <col min="9980" max="9980" width="11.26953125" style="95" customWidth="1"/>
    <col min="9981" max="9981" width="10.54296875" style="95" customWidth="1"/>
    <col min="9982" max="9982" width="17.26953125" style="95" customWidth="1"/>
    <col min="9983" max="9984" width="21.1796875" style="95" customWidth="1"/>
    <col min="9985" max="9985" width="22" style="95" bestFit="1" customWidth="1"/>
    <col min="9986" max="9986" width="23" style="95" customWidth="1"/>
    <col min="9987" max="10224" width="8.7265625" style="95"/>
    <col min="10225" max="10225" width="3.453125" style="95" customWidth="1"/>
    <col min="10226" max="10226" width="21.54296875" style="95" customWidth="1"/>
    <col min="10227" max="10227" width="8.453125" style="95" customWidth="1"/>
    <col min="10228" max="10228" width="68.81640625" style="95" customWidth="1"/>
    <col min="10229" max="10229" width="10.26953125" style="95" customWidth="1"/>
    <col min="10230" max="10230" width="20.1796875" style="95" customWidth="1"/>
    <col min="10231" max="10231" width="14.26953125" style="95" customWidth="1"/>
    <col min="10232" max="10232" width="13.1796875" style="95" customWidth="1"/>
    <col min="10233" max="10233" width="19.7265625" style="95" customWidth="1"/>
    <col min="10234" max="10234" width="10.1796875" style="95" customWidth="1"/>
    <col min="10235" max="10235" width="8.7265625" style="95"/>
    <col min="10236" max="10236" width="11.26953125" style="95" customWidth="1"/>
    <col min="10237" max="10237" width="10.54296875" style="95" customWidth="1"/>
    <col min="10238" max="10238" width="17.26953125" style="95" customWidth="1"/>
    <col min="10239" max="10240" width="21.1796875" style="95" customWidth="1"/>
    <col min="10241" max="10241" width="22" style="95" bestFit="1" customWidth="1"/>
    <col min="10242" max="10242" width="23" style="95" customWidth="1"/>
    <col min="10243" max="10480" width="8.7265625" style="95"/>
    <col min="10481" max="10481" width="3.453125" style="95" customWidth="1"/>
    <col min="10482" max="10482" width="21.54296875" style="95" customWidth="1"/>
    <col min="10483" max="10483" width="8.453125" style="95" customWidth="1"/>
    <col min="10484" max="10484" width="68.81640625" style="95" customWidth="1"/>
    <col min="10485" max="10485" width="10.26953125" style="95" customWidth="1"/>
    <col min="10486" max="10486" width="20.1796875" style="95" customWidth="1"/>
    <col min="10487" max="10487" width="14.26953125" style="95" customWidth="1"/>
    <col min="10488" max="10488" width="13.1796875" style="95" customWidth="1"/>
    <col min="10489" max="10489" width="19.7265625" style="95" customWidth="1"/>
    <col min="10490" max="10490" width="10.1796875" style="95" customWidth="1"/>
    <col min="10491" max="10491" width="8.7265625" style="95"/>
    <col min="10492" max="10492" width="11.26953125" style="95" customWidth="1"/>
    <col min="10493" max="10493" width="10.54296875" style="95" customWidth="1"/>
    <col min="10494" max="10494" width="17.26953125" style="95" customWidth="1"/>
    <col min="10495" max="10496" width="21.1796875" style="95" customWidth="1"/>
    <col min="10497" max="10497" width="22" style="95" bestFit="1" customWidth="1"/>
    <col min="10498" max="10498" width="23" style="95" customWidth="1"/>
    <col min="10499" max="10736" width="8.7265625" style="95"/>
    <col min="10737" max="10737" width="3.453125" style="95" customWidth="1"/>
    <col min="10738" max="10738" width="21.54296875" style="95" customWidth="1"/>
    <col min="10739" max="10739" width="8.453125" style="95" customWidth="1"/>
    <col min="10740" max="10740" width="68.81640625" style="95" customWidth="1"/>
    <col min="10741" max="10741" width="10.26953125" style="95" customWidth="1"/>
    <col min="10742" max="10742" width="20.1796875" style="95" customWidth="1"/>
    <col min="10743" max="10743" width="14.26953125" style="95" customWidth="1"/>
    <col min="10744" max="10744" width="13.1796875" style="95" customWidth="1"/>
    <col min="10745" max="10745" width="19.7265625" style="95" customWidth="1"/>
    <col min="10746" max="10746" width="10.1796875" style="95" customWidth="1"/>
    <col min="10747" max="10747" width="8.7265625" style="95"/>
    <col min="10748" max="10748" width="11.26953125" style="95" customWidth="1"/>
    <col min="10749" max="10749" width="10.54296875" style="95" customWidth="1"/>
    <col min="10750" max="10750" width="17.26953125" style="95" customWidth="1"/>
    <col min="10751" max="10752" width="21.1796875" style="95" customWidth="1"/>
    <col min="10753" max="10753" width="22" style="95" bestFit="1" customWidth="1"/>
    <col min="10754" max="10754" width="23" style="95" customWidth="1"/>
    <col min="10755" max="10992" width="8.7265625" style="95"/>
    <col min="10993" max="10993" width="3.453125" style="95" customWidth="1"/>
    <col min="10994" max="10994" width="21.54296875" style="95" customWidth="1"/>
    <col min="10995" max="10995" width="8.453125" style="95" customWidth="1"/>
    <col min="10996" max="10996" width="68.81640625" style="95" customWidth="1"/>
    <col min="10997" max="10997" width="10.26953125" style="95" customWidth="1"/>
    <col min="10998" max="10998" width="20.1796875" style="95" customWidth="1"/>
    <col min="10999" max="10999" width="14.26953125" style="95" customWidth="1"/>
    <col min="11000" max="11000" width="13.1796875" style="95" customWidth="1"/>
    <col min="11001" max="11001" width="19.7265625" style="95" customWidth="1"/>
    <col min="11002" max="11002" width="10.1796875" style="95" customWidth="1"/>
    <col min="11003" max="11003" width="8.7265625" style="95"/>
    <col min="11004" max="11004" width="11.26953125" style="95" customWidth="1"/>
    <col min="11005" max="11005" width="10.54296875" style="95" customWidth="1"/>
    <col min="11006" max="11006" width="17.26953125" style="95" customWidth="1"/>
    <col min="11007" max="11008" width="21.1796875" style="95" customWidth="1"/>
    <col min="11009" max="11009" width="22" style="95" bestFit="1" customWidth="1"/>
    <col min="11010" max="11010" width="23" style="95" customWidth="1"/>
    <col min="11011" max="11248" width="8.7265625" style="95"/>
    <col min="11249" max="11249" width="3.453125" style="95" customWidth="1"/>
    <col min="11250" max="11250" width="21.54296875" style="95" customWidth="1"/>
    <col min="11251" max="11251" width="8.453125" style="95" customWidth="1"/>
    <col min="11252" max="11252" width="68.81640625" style="95" customWidth="1"/>
    <col min="11253" max="11253" width="10.26953125" style="95" customWidth="1"/>
    <col min="11254" max="11254" width="20.1796875" style="95" customWidth="1"/>
    <col min="11255" max="11255" width="14.26953125" style="95" customWidth="1"/>
    <col min="11256" max="11256" width="13.1796875" style="95" customWidth="1"/>
    <col min="11257" max="11257" width="19.7265625" style="95" customWidth="1"/>
    <col min="11258" max="11258" width="10.1796875" style="95" customWidth="1"/>
    <col min="11259" max="11259" width="8.7265625" style="95"/>
    <col min="11260" max="11260" width="11.26953125" style="95" customWidth="1"/>
    <col min="11261" max="11261" width="10.54296875" style="95" customWidth="1"/>
    <col min="11262" max="11262" width="17.26953125" style="95" customWidth="1"/>
    <col min="11263" max="11264" width="21.1796875" style="95" customWidth="1"/>
    <col min="11265" max="11265" width="22" style="95" bestFit="1" customWidth="1"/>
    <col min="11266" max="11266" width="23" style="95" customWidth="1"/>
    <col min="11267" max="11504" width="8.7265625" style="95"/>
    <col min="11505" max="11505" width="3.453125" style="95" customWidth="1"/>
    <col min="11506" max="11506" width="21.54296875" style="95" customWidth="1"/>
    <col min="11507" max="11507" width="8.453125" style="95" customWidth="1"/>
    <col min="11508" max="11508" width="68.81640625" style="95" customWidth="1"/>
    <col min="11509" max="11509" width="10.26953125" style="95" customWidth="1"/>
    <col min="11510" max="11510" width="20.1796875" style="95" customWidth="1"/>
    <col min="11511" max="11511" width="14.26953125" style="95" customWidth="1"/>
    <col min="11512" max="11512" width="13.1796875" style="95" customWidth="1"/>
    <col min="11513" max="11513" width="19.7265625" style="95" customWidth="1"/>
    <col min="11514" max="11514" width="10.1796875" style="95" customWidth="1"/>
    <col min="11515" max="11515" width="8.7265625" style="95"/>
    <col min="11516" max="11516" width="11.26953125" style="95" customWidth="1"/>
    <col min="11517" max="11517" width="10.54296875" style="95" customWidth="1"/>
    <col min="11518" max="11518" width="17.26953125" style="95" customWidth="1"/>
    <col min="11519" max="11520" width="21.1796875" style="95" customWidth="1"/>
    <col min="11521" max="11521" width="22" style="95" bestFit="1" customWidth="1"/>
    <col min="11522" max="11522" width="23" style="95" customWidth="1"/>
    <col min="11523" max="11760" width="8.7265625" style="95"/>
    <col min="11761" max="11761" width="3.453125" style="95" customWidth="1"/>
    <col min="11762" max="11762" width="21.54296875" style="95" customWidth="1"/>
    <col min="11763" max="11763" width="8.453125" style="95" customWidth="1"/>
    <col min="11764" max="11764" width="68.81640625" style="95" customWidth="1"/>
    <col min="11765" max="11765" width="10.26953125" style="95" customWidth="1"/>
    <col min="11766" max="11766" width="20.1796875" style="95" customWidth="1"/>
    <col min="11767" max="11767" width="14.26953125" style="95" customWidth="1"/>
    <col min="11768" max="11768" width="13.1796875" style="95" customWidth="1"/>
    <col min="11769" max="11769" width="19.7265625" style="95" customWidth="1"/>
    <col min="11770" max="11770" width="10.1796875" style="95" customWidth="1"/>
    <col min="11771" max="11771" width="8.7265625" style="95"/>
    <col min="11772" max="11772" width="11.26953125" style="95" customWidth="1"/>
    <col min="11773" max="11773" width="10.54296875" style="95" customWidth="1"/>
    <col min="11774" max="11774" width="17.26953125" style="95" customWidth="1"/>
    <col min="11775" max="11776" width="21.1796875" style="95" customWidth="1"/>
    <col min="11777" max="11777" width="22" style="95" bestFit="1" customWidth="1"/>
    <col min="11778" max="11778" width="23" style="95" customWidth="1"/>
    <col min="11779" max="12016" width="8.7265625" style="95"/>
    <col min="12017" max="12017" width="3.453125" style="95" customWidth="1"/>
    <col min="12018" max="12018" width="21.54296875" style="95" customWidth="1"/>
    <col min="12019" max="12019" width="8.453125" style="95" customWidth="1"/>
    <col min="12020" max="12020" width="68.81640625" style="95" customWidth="1"/>
    <col min="12021" max="12021" width="10.26953125" style="95" customWidth="1"/>
    <col min="12022" max="12022" width="20.1796875" style="95" customWidth="1"/>
    <col min="12023" max="12023" width="14.26953125" style="95" customWidth="1"/>
    <col min="12024" max="12024" width="13.1796875" style="95" customWidth="1"/>
    <col min="12025" max="12025" width="19.7265625" style="95" customWidth="1"/>
    <col min="12026" max="12026" width="10.1796875" style="95" customWidth="1"/>
    <col min="12027" max="12027" width="8.7265625" style="95"/>
    <col min="12028" max="12028" width="11.26953125" style="95" customWidth="1"/>
    <col min="12029" max="12029" width="10.54296875" style="95" customWidth="1"/>
    <col min="12030" max="12030" width="17.26953125" style="95" customWidth="1"/>
    <col min="12031" max="12032" width="21.1796875" style="95" customWidth="1"/>
    <col min="12033" max="12033" width="22" style="95" bestFit="1" customWidth="1"/>
    <col min="12034" max="12034" width="23" style="95" customWidth="1"/>
    <col min="12035" max="12272" width="8.7265625" style="95"/>
    <col min="12273" max="12273" width="3.453125" style="95" customWidth="1"/>
    <col min="12274" max="12274" width="21.54296875" style="95" customWidth="1"/>
    <col min="12275" max="12275" width="8.453125" style="95" customWidth="1"/>
    <col min="12276" max="12276" width="68.81640625" style="95" customWidth="1"/>
    <col min="12277" max="12277" width="10.26953125" style="95" customWidth="1"/>
    <col min="12278" max="12278" width="20.1796875" style="95" customWidth="1"/>
    <col min="12279" max="12279" width="14.26953125" style="95" customWidth="1"/>
    <col min="12280" max="12280" width="13.1796875" style="95" customWidth="1"/>
    <col min="12281" max="12281" width="19.7265625" style="95" customWidth="1"/>
    <col min="12282" max="12282" width="10.1796875" style="95" customWidth="1"/>
    <col min="12283" max="12283" width="8.7265625" style="95"/>
    <col min="12284" max="12284" width="11.26953125" style="95" customWidth="1"/>
    <col min="12285" max="12285" width="10.54296875" style="95" customWidth="1"/>
    <col min="12286" max="12286" width="17.26953125" style="95" customWidth="1"/>
    <col min="12287" max="12288" width="21.1796875" style="95" customWidth="1"/>
    <col min="12289" max="12289" width="22" style="95" bestFit="1" customWidth="1"/>
    <col min="12290" max="12290" width="23" style="95" customWidth="1"/>
    <col min="12291" max="12528" width="8.7265625" style="95"/>
    <col min="12529" max="12529" width="3.453125" style="95" customWidth="1"/>
    <col min="12530" max="12530" width="21.54296875" style="95" customWidth="1"/>
    <col min="12531" max="12531" width="8.453125" style="95" customWidth="1"/>
    <col min="12532" max="12532" width="68.81640625" style="95" customWidth="1"/>
    <col min="12533" max="12533" width="10.26953125" style="95" customWidth="1"/>
    <col min="12534" max="12534" width="20.1796875" style="95" customWidth="1"/>
    <col min="12535" max="12535" width="14.26953125" style="95" customWidth="1"/>
    <col min="12536" max="12536" width="13.1796875" style="95" customWidth="1"/>
    <col min="12537" max="12537" width="19.7265625" style="95" customWidth="1"/>
    <col min="12538" max="12538" width="10.1796875" style="95" customWidth="1"/>
    <col min="12539" max="12539" width="8.7265625" style="95"/>
    <col min="12540" max="12540" width="11.26953125" style="95" customWidth="1"/>
    <col min="12541" max="12541" width="10.54296875" style="95" customWidth="1"/>
    <col min="12542" max="12542" width="17.26953125" style="95" customWidth="1"/>
    <col min="12543" max="12544" width="21.1796875" style="95" customWidth="1"/>
    <col min="12545" max="12545" width="22" style="95" bestFit="1" customWidth="1"/>
    <col min="12546" max="12546" width="23" style="95" customWidth="1"/>
    <col min="12547" max="12784" width="8.7265625" style="95"/>
    <col min="12785" max="12785" width="3.453125" style="95" customWidth="1"/>
    <col min="12786" max="12786" width="21.54296875" style="95" customWidth="1"/>
    <col min="12787" max="12787" width="8.453125" style="95" customWidth="1"/>
    <col min="12788" max="12788" width="68.81640625" style="95" customWidth="1"/>
    <col min="12789" max="12789" width="10.26953125" style="95" customWidth="1"/>
    <col min="12790" max="12790" width="20.1796875" style="95" customWidth="1"/>
    <col min="12791" max="12791" width="14.26953125" style="95" customWidth="1"/>
    <col min="12792" max="12792" width="13.1796875" style="95" customWidth="1"/>
    <col min="12793" max="12793" width="19.7265625" style="95" customWidth="1"/>
    <col min="12794" max="12794" width="10.1796875" style="95" customWidth="1"/>
    <col min="12795" max="12795" width="8.7265625" style="95"/>
    <col min="12796" max="12796" width="11.26953125" style="95" customWidth="1"/>
    <col min="12797" max="12797" width="10.54296875" style="95" customWidth="1"/>
    <col min="12798" max="12798" width="17.26953125" style="95" customWidth="1"/>
    <col min="12799" max="12800" width="21.1796875" style="95" customWidth="1"/>
    <col min="12801" max="12801" width="22" style="95" bestFit="1" customWidth="1"/>
    <col min="12802" max="12802" width="23" style="95" customWidth="1"/>
    <col min="12803" max="13040" width="8.7265625" style="95"/>
    <col min="13041" max="13041" width="3.453125" style="95" customWidth="1"/>
    <col min="13042" max="13042" width="21.54296875" style="95" customWidth="1"/>
    <col min="13043" max="13043" width="8.453125" style="95" customWidth="1"/>
    <col min="13044" max="13044" width="68.81640625" style="95" customWidth="1"/>
    <col min="13045" max="13045" width="10.26953125" style="95" customWidth="1"/>
    <col min="13046" max="13046" width="20.1796875" style="95" customWidth="1"/>
    <col min="13047" max="13047" width="14.26953125" style="95" customWidth="1"/>
    <col min="13048" max="13048" width="13.1796875" style="95" customWidth="1"/>
    <col min="13049" max="13049" width="19.7265625" style="95" customWidth="1"/>
    <col min="13050" max="13050" width="10.1796875" style="95" customWidth="1"/>
    <col min="13051" max="13051" width="8.7265625" style="95"/>
    <col min="13052" max="13052" width="11.26953125" style="95" customWidth="1"/>
    <col min="13053" max="13053" width="10.54296875" style="95" customWidth="1"/>
    <col min="13054" max="13054" width="17.26953125" style="95" customWidth="1"/>
    <col min="13055" max="13056" width="21.1796875" style="95" customWidth="1"/>
    <col min="13057" max="13057" width="22" style="95" bestFit="1" customWidth="1"/>
    <col min="13058" max="13058" width="23" style="95" customWidth="1"/>
    <col min="13059" max="13296" width="8.7265625" style="95"/>
    <col min="13297" max="13297" width="3.453125" style="95" customWidth="1"/>
    <col min="13298" max="13298" width="21.54296875" style="95" customWidth="1"/>
    <col min="13299" max="13299" width="8.453125" style="95" customWidth="1"/>
    <col min="13300" max="13300" width="68.81640625" style="95" customWidth="1"/>
    <col min="13301" max="13301" width="10.26953125" style="95" customWidth="1"/>
    <col min="13302" max="13302" width="20.1796875" style="95" customWidth="1"/>
    <col min="13303" max="13303" width="14.26953125" style="95" customWidth="1"/>
    <col min="13304" max="13304" width="13.1796875" style="95" customWidth="1"/>
    <col min="13305" max="13305" width="19.7265625" style="95" customWidth="1"/>
    <col min="13306" max="13306" width="10.1796875" style="95" customWidth="1"/>
    <col min="13307" max="13307" width="8.7265625" style="95"/>
    <col min="13308" max="13308" width="11.26953125" style="95" customWidth="1"/>
    <col min="13309" max="13309" width="10.54296875" style="95" customWidth="1"/>
    <col min="13310" max="13310" width="17.26953125" style="95" customWidth="1"/>
    <col min="13311" max="13312" width="21.1796875" style="95" customWidth="1"/>
    <col min="13313" max="13313" width="22" style="95" bestFit="1" customWidth="1"/>
    <col min="13314" max="13314" width="23" style="95" customWidth="1"/>
    <col min="13315" max="13552" width="8.7265625" style="95"/>
    <col min="13553" max="13553" width="3.453125" style="95" customWidth="1"/>
    <col min="13554" max="13554" width="21.54296875" style="95" customWidth="1"/>
    <col min="13555" max="13555" width="8.453125" style="95" customWidth="1"/>
    <col min="13556" max="13556" width="68.81640625" style="95" customWidth="1"/>
    <col min="13557" max="13557" width="10.26953125" style="95" customWidth="1"/>
    <col min="13558" max="13558" width="20.1796875" style="95" customWidth="1"/>
    <col min="13559" max="13559" width="14.26953125" style="95" customWidth="1"/>
    <col min="13560" max="13560" width="13.1796875" style="95" customWidth="1"/>
    <col min="13561" max="13561" width="19.7265625" style="95" customWidth="1"/>
    <col min="13562" max="13562" width="10.1796875" style="95" customWidth="1"/>
    <col min="13563" max="13563" width="8.7265625" style="95"/>
    <col min="13564" max="13564" width="11.26953125" style="95" customWidth="1"/>
    <col min="13565" max="13565" width="10.54296875" style="95" customWidth="1"/>
    <col min="13566" max="13566" width="17.26953125" style="95" customWidth="1"/>
    <col min="13567" max="13568" width="21.1796875" style="95" customWidth="1"/>
    <col min="13569" max="13569" width="22" style="95" bestFit="1" customWidth="1"/>
    <col min="13570" max="13570" width="23" style="95" customWidth="1"/>
    <col min="13571" max="13808" width="8.7265625" style="95"/>
    <col min="13809" max="13809" width="3.453125" style="95" customWidth="1"/>
    <col min="13810" max="13810" width="21.54296875" style="95" customWidth="1"/>
    <col min="13811" max="13811" width="8.453125" style="95" customWidth="1"/>
    <col min="13812" max="13812" width="68.81640625" style="95" customWidth="1"/>
    <col min="13813" max="13813" width="10.26953125" style="95" customWidth="1"/>
    <col min="13814" max="13814" width="20.1796875" style="95" customWidth="1"/>
    <col min="13815" max="13815" width="14.26953125" style="95" customWidth="1"/>
    <col min="13816" max="13816" width="13.1796875" style="95" customWidth="1"/>
    <col min="13817" max="13817" width="19.7265625" style="95" customWidth="1"/>
    <col min="13818" max="13818" width="10.1796875" style="95" customWidth="1"/>
    <col min="13819" max="13819" width="8.7265625" style="95"/>
    <col min="13820" max="13820" width="11.26953125" style="95" customWidth="1"/>
    <col min="13821" max="13821" width="10.54296875" style="95" customWidth="1"/>
    <col min="13822" max="13822" width="17.26953125" style="95" customWidth="1"/>
    <col min="13823" max="13824" width="21.1796875" style="95" customWidth="1"/>
    <col min="13825" max="13825" width="22" style="95" bestFit="1" customWidth="1"/>
    <col min="13826" max="13826" width="23" style="95" customWidth="1"/>
    <col min="13827" max="14064" width="8.7265625" style="95"/>
    <col min="14065" max="14065" width="3.453125" style="95" customWidth="1"/>
    <col min="14066" max="14066" width="21.54296875" style="95" customWidth="1"/>
    <col min="14067" max="14067" width="8.453125" style="95" customWidth="1"/>
    <col min="14068" max="14068" width="68.81640625" style="95" customWidth="1"/>
    <col min="14069" max="14069" width="10.26953125" style="95" customWidth="1"/>
    <col min="14070" max="14070" width="20.1796875" style="95" customWidth="1"/>
    <col min="14071" max="14071" width="14.26953125" style="95" customWidth="1"/>
    <col min="14072" max="14072" width="13.1796875" style="95" customWidth="1"/>
    <col min="14073" max="14073" width="19.7265625" style="95" customWidth="1"/>
    <col min="14074" max="14074" width="10.1796875" style="95" customWidth="1"/>
    <col min="14075" max="14075" width="8.7265625" style="95"/>
    <col min="14076" max="14076" width="11.26953125" style="95" customWidth="1"/>
    <col min="14077" max="14077" width="10.54296875" style="95" customWidth="1"/>
    <col min="14078" max="14078" width="17.26953125" style="95" customWidth="1"/>
    <col min="14079" max="14080" width="21.1796875" style="95" customWidth="1"/>
    <col min="14081" max="14081" width="22" style="95" bestFit="1" customWidth="1"/>
    <col min="14082" max="14082" width="23" style="95" customWidth="1"/>
    <col min="14083" max="14320" width="8.7265625" style="95"/>
    <col min="14321" max="14321" width="3.453125" style="95" customWidth="1"/>
    <col min="14322" max="14322" width="21.54296875" style="95" customWidth="1"/>
    <col min="14323" max="14323" width="8.453125" style="95" customWidth="1"/>
    <col min="14324" max="14324" width="68.81640625" style="95" customWidth="1"/>
    <col min="14325" max="14325" width="10.26953125" style="95" customWidth="1"/>
    <col min="14326" max="14326" width="20.1796875" style="95" customWidth="1"/>
    <col min="14327" max="14327" width="14.26953125" style="95" customWidth="1"/>
    <col min="14328" max="14328" width="13.1796875" style="95" customWidth="1"/>
    <col min="14329" max="14329" width="19.7265625" style="95" customWidth="1"/>
    <col min="14330" max="14330" width="10.1796875" style="95" customWidth="1"/>
    <col min="14331" max="14331" width="8.7265625" style="95"/>
    <col min="14332" max="14332" width="11.26953125" style="95" customWidth="1"/>
    <col min="14333" max="14333" width="10.54296875" style="95" customWidth="1"/>
    <col min="14334" max="14334" width="17.26953125" style="95" customWidth="1"/>
    <col min="14335" max="14336" width="21.1796875" style="95" customWidth="1"/>
    <col min="14337" max="14337" width="22" style="95" bestFit="1" customWidth="1"/>
    <col min="14338" max="14338" width="23" style="95" customWidth="1"/>
    <col min="14339" max="14576" width="8.7265625" style="95"/>
    <col min="14577" max="14577" width="3.453125" style="95" customWidth="1"/>
    <col min="14578" max="14578" width="21.54296875" style="95" customWidth="1"/>
    <col min="14579" max="14579" width="8.453125" style="95" customWidth="1"/>
    <col min="14580" max="14580" width="68.81640625" style="95" customWidth="1"/>
    <col min="14581" max="14581" width="10.26953125" style="95" customWidth="1"/>
    <col min="14582" max="14582" width="20.1796875" style="95" customWidth="1"/>
    <col min="14583" max="14583" width="14.26953125" style="95" customWidth="1"/>
    <col min="14584" max="14584" width="13.1796875" style="95" customWidth="1"/>
    <col min="14585" max="14585" width="19.7265625" style="95" customWidth="1"/>
    <col min="14586" max="14586" width="10.1796875" style="95" customWidth="1"/>
    <col min="14587" max="14587" width="8.7265625" style="95"/>
    <col min="14588" max="14588" width="11.26953125" style="95" customWidth="1"/>
    <col min="14589" max="14589" width="10.54296875" style="95" customWidth="1"/>
    <col min="14590" max="14590" width="17.26953125" style="95" customWidth="1"/>
    <col min="14591" max="14592" width="21.1796875" style="95" customWidth="1"/>
    <col min="14593" max="14593" width="22" style="95" bestFit="1" customWidth="1"/>
    <col min="14594" max="14594" width="23" style="95" customWidth="1"/>
    <col min="14595" max="14832" width="8.7265625" style="95"/>
    <col min="14833" max="14833" width="3.453125" style="95" customWidth="1"/>
    <col min="14834" max="14834" width="21.54296875" style="95" customWidth="1"/>
    <col min="14835" max="14835" width="8.453125" style="95" customWidth="1"/>
    <col min="14836" max="14836" width="68.81640625" style="95" customWidth="1"/>
    <col min="14837" max="14837" width="10.26953125" style="95" customWidth="1"/>
    <col min="14838" max="14838" width="20.1796875" style="95" customWidth="1"/>
    <col min="14839" max="14839" width="14.26953125" style="95" customWidth="1"/>
    <col min="14840" max="14840" width="13.1796875" style="95" customWidth="1"/>
    <col min="14841" max="14841" width="19.7265625" style="95" customWidth="1"/>
    <col min="14842" max="14842" width="10.1796875" style="95" customWidth="1"/>
    <col min="14843" max="14843" width="8.7265625" style="95"/>
    <col min="14844" max="14844" width="11.26953125" style="95" customWidth="1"/>
    <col min="14845" max="14845" width="10.54296875" style="95" customWidth="1"/>
    <col min="14846" max="14846" width="17.26953125" style="95" customWidth="1"/>
    <col min="14847" max="14848" width="21.1796875" style="95" customWidth="1"/>
    <col min="14849" max="14849" width="22" style="95" bestFit="1" customWidth="1"/>
    <col min="14850" max="14850" width="23" style="95" customWidth="1"/>
    <col min="14851" max="15088" width="8.7265625" style="95"/>
    <col min="15089" max="15089" width="3.453125" style="95" customWidth="1"/>
    <col min="15090" max="15090" width="21.54296875" style="95" customWidth="1"/>
    <col min="15091" max="15091" width="8.453125" style="95" customWidth="1"/>
    <col min="15092" max="15092" width="68.81640625" style="95" customWidth="1"/>
    <col min="15093" max="15093" width="10.26953125" style="95" customWidth="1"/>
    <col min="15094" max="15094" width="20.1796875" style="95" customWidth="1"/>
    <col min="15095" max="15095" width="14.26953125" style="95" customWidth="1"/>
    <col min="15096" max="15096" width="13.1796875" style="95" customWidth="1"/>
    <col min="15097" max="15097" width="19.7265625" style="95" customWidth="1"/>
    <col min="15098" max="15098" width="10.1796875" style="95" customWidth="1"/>
    <col min="15099" max="15099" width="8.7265625" style="95"/>
    <col min="15100" max="15100" width="11.26953125" style="95" customWidth="1"/>
    <col min="15101" max="15101" width="10.54296875" style="95" customWidth="1"/>
    <col min="15102" max="15102" width="17.26953125" style="95" customWidth="1"/>
    <col min="15103" max="15104" width="21.1796875" style="95" customWidth="1"/>
    <col min="15105" max="15105" width="22" style="95" bestFit="1" customWidth="1"/>
    <col min="15106" max="15106" width="23" style="95" customWidth="1"/>
    <col min="15107" max="15344" width="8.7265625" style="95"/>
    <col min="15345" max="15345" width="3.453125" style="95" customWidth="1"/>
    <col min="15346" max="15346" width="21.54296875" style="95" customWidth="1"/>
    <col min="15347" max="15347" width="8.453125" style="95" customWidth="1"/>
    <col min="15348" max="15348" width="68.81640625" style="95" customWidth="1"/>
    <col min="15349" max="15349" width="10.26953125" style="95" customWidth="1"/>
    <col min="15350" max="15350" width="20.1796875" style="95" customWidth="1"/>
    <col min="15351" max="15351" width="14.26953125" style="95" customWidth="1"/>
    <col min="15352" max="15352" width="13.1796875" style="95" customWidth="1"/>
    <col min="15353" max="15353" width="19.7265625" style="95" customWidth="1"/>
    <col min="15354" max="15354" width="10.1796875" style="95" customWidth="1"/>
    <col min="15355" max="15355" width="8.7265625" style="95"/>
    <col min="15356" max="15356" width="11.26953125" style="95" customWidth="1"/>
    <col min="15357" max="15357" width="10.54296875" style="95" customWidth="1"/>
    <col min="15358" max="15358" width="17.26953125" style="95" customWidth="1"/>
    <col min="15359" max="15360" width="21.1796875" style="95" customWidth="1"/>
    <col min="15361" max="15361" width="22" style="95" bestFit="1" customWidth="1"/>
    <col min="15362" max="15362" width="23" style="95" customWidth="1"/>
    <col min="15363" max="15600" width="8.7265625" style="95"/>
    <col min="15601" max="15601" width="3.453125" style="95" customWidth="1"/>
    <col min="15602" max="15602" width="21.54296875" style="95" customWidth="1"/>
    <col min="15603" max="15603" width="8.453125" style="95" customWidth="1"/>
    <col min="15604" max="15604" width="68.81640625" style="95" customWidth="1"/>
    <col min="15605" max="15605" width="10.26953125" style="95" customWidth="1"/>
    <col min="15606" max="15606" width="20.1796875" style="95" customWidth="1"/>
    <col min="15607" max="15607" width="14.26953125" style="95" customWidth="1"/>
    <col min="15608" max="15608" width="13.1796875" style="95" customWidth="1"/>
    <col min="15609" max="15609" width="19.7265625" style="95" customWidth="1"/>
    <col min="15610" max="15610" width="10.1796875" style="95" customWidth="1"/>
    <col min="15611" max="15611" width="8.7265625" style="95"/>
    <col min="15612" max="15612" width="11.26953125" style="95" customWidth="1"/>
    <col min="15613" max="15613" width="10.54296875" style="95" customWidth="1"/>
    <col min="15614" max="15614" width="17.26953125" style="95" customWidth="1"/>
    <col min="15615" max="15616" width="21.1796875" style="95" customWidth="1"/>
    <col min="15617" max="15617" width="22" style="95" bestFit="1" customWidth="1"/>
    <col min="15618" max="15618" width="23" style="95" customWidth="1"/>
    <col min="15619" max="15856" width="8.7265625" style="95"/>
    <col min="15857" max="15857" width="3.453125" style="95" customWidth="1"/>
    <col min="15858" max="15858" width="21.54296875" style="95" customWidth="1"/>
    <col min="15859" max="15859" width="8.453125" style="95" customWidth="1"/>
    <col min="15860" max="15860" width="68.81640625" style="95" customWidth="1"/>
    <col min="15861" max="15861" width="10.26953125" style="95" customWidth="1"/>
    <col min="15862" max="15862" width="20.1796875" style="95" customWidth="1"/>
    <col min="15863" max="15863" width="14.26953125" style="95" customWidth="1"/>
    <col min="15864" max="15864" width="13.1796875" style="95" customWidth="1"/>
    <col min="15865" max="15865" width="19.7265625" style="95" customWidth="1"/>
    <col min="15866" max="15866" width="10.1796875" style="95" customWidth="1"/>
    <col min="15867" max="15867" width="8.7265625" style="95"/>
    <col min="15868" max="15868" width="11.26953125" style="95" customWidth="1"/>
    <col min="15869" max="15869" width="10.54296875" style="95" customWidth="1"/>
    <col min="15870" max="15870" width="17.26953125" style="95" customWidth="1"/>
    <col min="15871" max="15872" width="21.1796875" style="95" customWidth="1"/>
    <col min="15873" max="15873" width="22" style="95" bestFit="1" customWidth="1"/>
    <col min="15874" max="15874" width="23" style="95" customWidth="1"/>
    <col min="15875" max="16112" width="8.7265625" style="95"/>
    <col min="16113" max="16113" width="3.453125" style="95" customWidth="1"/>
    <col min="16114" max="16114" width="21.54296875" style="95" customWidth="1"/>
    <col min="16115" max="16115" width="8.453125" style="95" customWidth="1"/>
    <col min="16116" max="16116" width="68.81640625" style="95" customWidth="1"/>
    <col min="16117" max="16117" width="10.26953125" style="95" customWidth="1"/>
    <col min="16118" max="16118" width="20.1796875" style="95" customWidth="1"/>
    <col min="16119" max="16119" width="14.26953125" style="95" customWidth="1"/>
    <col min="16120" max="16120" width="13.1796875" style="95" customWidth="1"/>
    <col min="16121" max="16121" width="19.7265625" style="95" customWidth="1"/>
    <col min="16122" max="16122" width="10.1796875" style="95" customWidth="1"/>
    <col min="16123" max="16123" width="8.7265625" style="95"/>
    <col min="16124" max="16124" width="11.26953125" style="95" customWidth="1"/>
    <col min="16125" max="16125" width="10.54296875" style="95" customWidth="1"/>
    <col min="16126" max="16126" width="17.26953125" style="95" customWidth="1"/>
    <col min="16127" max="16128" width="21.1796875" style="95" customWidth="1"/>
    <col min="16129" max="16129" width="22" style="95" bestFit="1" customWidth="1"/>
    <col min="16130" max="16130" width="23" style="95" customWidth="1"/>
    <col min="16131" max="16384" width="8.7265625" style="95"/>
  </cols>
  <sheetData>
    <row r="1" spans="1:12" x14ac:dyDescent="0.35">
      <c r="A1" s="563" t="s">
        <v>650</v>
      </c>
      <c r="B1" s="563"/>
      <c r="C1" s="563"/>
      <c r="D1" s="563"/>
      <c r="E1" s="261"/>
      <c r="F1" s="261"/>
      <c r="G1" s="261"/>
      <c r="H1" s="261"/>
      <c r="I1" s="261"/>
      <c r="J1" s="261"/>
      <c r="K1" s="261"/>
      <c r="L1" s="261"/>
    </row>
    <row r="2" spans="1:12" x14ac:dyDescent="0.35">
      <c r="A2" s="563" t="s">
        <v>554</v>
      </c>
      <c r="B2" s="563"/>
      <c r="C2" s="563"/>
      <c r="D2" s="563"/>
      <c r="E2" s="261"/>
      <c r="F2" s="261"/>
      <c r="G2" s="261"/>
      <c r="H2" s="261"/>
      <c r="I2" s="261"/>
      <c r="J2" s="261"/>
      <c r="K2" s="261"/>
      <c r="L2" s="261"/>
    </row>
    <row r="3" spans="1:12" ht="16" thickBot="1" x14ac:dyDescent="0.4">
      <c r="A3" s="563" t="s">
        <v>659</v>
      </c>
      <c r="B3" s="563"/>
      <c r="C3" s="563"/>
      <c r="D3" s="563"/>
      <c r="E3" s="261"/>
      <c r="F3" s="261"/>
      <c r="G3" s="261"/>
      <c r="H3" s="261"/>
      <c r="I3" s="261"/>
      <c r="J3" s="261"/>
      <c r="K3" s="261"/>
      <c r="L3" s="261"/>
    </row>
    <row r="4" spans="1:12" ht="27.65" customHeight="1" x14ac:dyDescent="0.35">
      <c r="A4" s="557" t="s">
        <v>21</v>
      </c>
      <c r="B4" s="559" t="s">
        <v>658</v>
      </c>
      <c r="C4" s="561" t="s">
        <v>650</v>
      </c>
      <c r="D4" s="559" t="s">
        <v>573</v>
      </c>
    </row>
    <row r="5" spans="1:12" ht="18" customHeight="1" thickBot="1" x14ac:dyDescent="0.4">
      <c r="A5" s="558"/>
      <c r="B5" s="560"/>
      <c r="C5" s="562"/>
      <c r="D5" s="560"/>
    </row>
    <row r="6" spans="1:12" s="276" customFormat="1" ht="15" customHeight="1" x14ac:dyDescent="0.35">
      <c r="A6" s="272">
        <v>4</v>
      </c>
      <c r="B6" s="273" t="s">
        <v>574</v>
      </c>
      <c r="C6" s="274">
        <f>C11+C17+C21</f>
        <v>1584801539</v>
      </c>
      <c r="D6" s="275"/>
    </row>
    <row r="7" spans="1:12" s="276" customFormat="1" ht="15" customHeight="1" x14ac:dyDescent="0.35">
      <c r="A7" s="277" t="s">
        <v>27</v>
      </c>
      <c r="B7" s="278" t="s">
        <v>24</v>
      </c>
      <c r="C7" s="279"/>
      <c r="D7" s="280"/>
    </row>
    <row r="8" spans="1:12" s="276" customFormat="1" ht="15" customHeight="1" x14ac:dyDescent="0.35">
      <c r="A8" s="281"/>
      <c r="B8" s="282" t="s">
        <v>575</v>
      </c>
      <c r="C8" s="283">
        <v>15000000</v>
      </c>
      <c r="D8" s="284" t="s">
        <v>99</v>
      </c>
    </row>
    <row r="9" spans="1:12" s="276" customFormat="1" ht="15" customHeight="1" x14ac:dyDescent="0.35">
      <c r="A9" s="281"/>
      <c r="B9" s="282" t="s">
        <v>576</v>
      </c>
      <c r="C9" s="285"/>
      <c r="D9" s="284"/>
    </row>
    <row r="10" spans="1:12" s="276" customFormat="1" ht="15" customHeight="1" x14ac:dyDescent="0.35">
      <c r="A10" s="281"/>
      <c r="B10" s="282" t="s">
        <v>577</v>
      </c>
      <c r="C10" s="285">
        <v>3500000</v>
      </c>
      <c r="D10" s="284" t="s">
        <v>99</v>
      </c>
    </row>
    <row r="11" spans="1:12" s="276" customFormat="1" ht="15" customHeight="1" x14ac:dyDescent="0.35">
      <c r="A11" s="286"/>
      <c r="B11" s="287" t="s">
        <v>578</v>
      </c>
      <c r="C11" s="288">
        <f>SUM(C8:C10)</f>
        <v>18500000</v>
      </c>
      <c r="D11" s="289"/>
    </row>
    <row r="12" spans="1:12" s="276" customFormat="1" ht="15" customHeight="1" x14ac:dyDescent="0.35">
      <c r="A12" s="277" t="s">
        <v>28</v>
      </c>
      <c r="B12" s="278" t="s">
        <v>579</v>
      </c>
      <c r="C12" s="279"/>
      <c r="D12" s="280"/>
    </row>
    <row r="13" spans="1:12" s="276" customFormat="1" ht="15" customHeight="1" x14ac:dyDescent="0.35">
      <c r="A13" s="281"/>
      <c r="B13" s="282" t="s">
        <v>580</v>
      </c>
      <c r="C13" s="285">
        <f>'[17]3.DD'!D5</f>
        <v>936915000</v>
      </c>
      <c r="D13" s="284" t="s">
        <v>426</v>
      </c>
    </row>
    <row r="14" spans="1:12" s="276" customFormat="1" ht="15" customHeight="1" x14ac:dyDescent="0.35">
      <c r="A14" s="281"/>
      <c r="B14" s="282" t="s">
        <v>581</v>
      </c>
      <c r="C14" s="285">
        <f>'[17]2.ADD'!D5</f>
        <v>580498760</v>
      </c>
      <c r="D14" s="284" t="s">
        <v>651</v>
      </c>
    </row>
    <row r="15" spans="1:12" s="276" customFormat="1" ht="15" customHeight="1" x14ac:dyDescent="0.35">
      <c r="A15" s="281"/>
      <c r="B15" s="282" t="s">
        <v>582</v>
      </c>
      <c r="C15" s="285">
        <f>'[17]4.BHP'!D5</f>
        <v>36946516</v>
      </c>
      <c r="D15" s="284" t="s">
        <v>652</v>
      </c>
    </row>
    <row r="16" spans="1:12" s="276" customFormat="1" ht="15" customHeight="1" x14ac:dyDescent="0.35">
      <c r="A16" s="281"/>
      <c r="B16" s="282" t="s">
        <v>583</v>
      </c>
      <c r="C16" s="285">
        <f>'[17]5.BHR'!D5</f>
        <v>3121345</v>
      </c>
      <c r="D16" s="284" t="s">
        <v>653</v>
      </c>
    </row>
    <row r="17" spans="1:4" s="290" customFormat="1" ht="15" customHeight="1" x14ac:dyDescent="0.35">
      <c r="A17" s="286"/>
      <c r="B17" s="287" t="s">
        <v>584</v>
      </c>
      <c r="C17" s="288">
        <f>SUM(C13:C16)</f>
        <v>1557481621</v>
      </c>
      <c r="D17" s="347" t="s">
        <v>654</v>
      </c>
    </row>
    <row r="18" spans="1:4" s="276" customFormat="1" ht="15" customHeight="1" x14ac:dyDescent="0.35">
      <c r="A18" s="277" t="s">
        <v>29</v>
      </c>
      <c r="B18" s="278" t="s">
        <v>26</v>
      </c>
      <c r="C18" s="279"/>
      <c r="D18" s="284" t="s">
        <v>655</v>
      </c>
    </row>
    <row r="19" spans="1:4" s="276" customFormat="1" ht="15" customHeight="1" x14ac:dyDescent="0.35">
      <c r="A19" s="281"/>
      <c r="B19" s="282" t="s">
        <v>585</v>
      </c>
      <c r="C19" s="285">
        <v>8569918</v>
      </c>
      <c r="D19" s="284" t="s">
        <v>656</v>
      </c>
    </row>
    <row r="20" spans="1:4" s="276" customFormat="1" ht="15" customHeight="1" x14ac:dyDescent="0.35">
      <c r="A20" s="281"/>
      <c r="B20" s="282" t="s">
        <v>586</v>
      </c>
      <c r="C20" s="285">
        <v>250000</v>
      </c>
      <c r="D20" s="284" t="s">
        <v>657</v>
      </c>
    </row>
    <row r="21" spans="1:4" s="290" customFormat="1" ht="15" customHeight="1" x14ac:dyDescent="0.35">
      <c r="A21" s="291"/>
      <c r="B21" s="292" t="s">
        <v>587</v>
      </c>
      <c r="C21" s="293">
        <f>SUM(C19:C20)</f>
        <v>8819918</v>
      </c>
      <c r="D21" s="294"/>
    </row>
    <row r="22" spans="1:4" s="108" customFormat="1" x14ac:dyDescent="0.35">
      <c r="A22" s="344"/>
      <c r="B22" s="344"/>
      <c r="C22" s="345"/>
      <c r="D22" s="346"/>
    </row>
    <row r="23" spans="1:4" s="108" customFormat="1" x14ac:dyDescent="0.35">
      <c r="A23" s="344"/>
      <c r="B23" s="344"/>
      <c r="C23" s="345"/>
      <c r="D23" s="346"/>
    </row>
  </sheetData>
  <mergeCells count="7">
    <mergeCell ref="A4:A5"/>
    <mergeCell ref="B4:B5"/>
    <mergeCell ref="C4:C5"/>
    <mergeCell ref="D4:D5"/>
    <mergeCell ref="A1:D1"/>
    <mergeCell ref="A2:D2"/>
    <mergeCell ref="A3:D3"/>
  </mergeCells>
  <pageMargins left="0.7" right="0.7" top="0.75" bottom="0.75" header="0.3" footer="0.3"/>
  <pageSetup paperSize="5"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85A7-32B2-404E-A365-CD7F3505A1F7}">
  <sheetPr>
    <tabColor rgb="FFFFFF00"/>
  </sheetPr>
  <dimension ref="A2:D26"/>
  <sheetViews>
    <sheetView zoomScale="110" zoomScaleNormal="110" workbookViewId="0">
      <selection activeCell="D20" sqref="D20"/>
    </sheetView>
  </sheetViews>
  <sheetFormatPr defaultRowHeight="14.5" x14ac:dyDescent="0.35"/>
  <cols>
    <col min="1" max="1" width="3.7265625" style="2" customWidth="1"/>
    <col min="2" max="2" width="47.453125" bestFit="1" customWidth="1"/>
    <col min="3" max="3" width="2" customWidth="1"/>
    <col min="4" max="4" width="16.26953125" bestFit="1" customWidth="1"/>
  </cols>
  <sheetData>
    <row r="2" spans="1:4" x14ac:dyDescent="0.35">
      <c r="A2" s="564" t="s">
        <v>31</v>
      </c>
      <c r="B2" s="564"/>
      <c r="C2" s="564"/>
      <c r="D2" s="564"/>
    </row>
    <row r="3" spans="1:4" x14ac:dyDescent="0.35">
      <c r="A3" s="569" t="s">
        <v>648</v>
      </c>
      <c r="B3" s="569"/>
      <c r="C3" s="569"/>
      <c r="D3" s="569"/>
    </row>
    <row r="4" spans="1:4" x14ac:dyDescent="0.35">
      <c r="A4" s="570" t="s">
        <v>647</v>
      </c>
      <c r="B4" s="570"/>
      <c r="C4" s="570"/>
      <c r="D4" s="570"/>
    </row>
    <row r="5" spans="1:4" x14ac:dyDescent="0.35">
      <c r="A5" s="571" t="s">
        <v>649</v>
      </c>
      <c r="B5" s="571"/>
      <c r="C5" s="571"/>
      <c r="D5" s="571"/>
    </row>
    <row r="6" spans="1:4" s="1" customFormat="1" x14ac:dyDescent="0.35">
      <c r="A6" s="362">
        <v>4</v>
      </c>
      <c r="B6" s="363" t="s">
        <v>23</v>
      </c>
      <c r="C6" s="363"/>
      <c r="D6" s="363"/>
    </row>
    <row r="7" spans="1:4" x14ac:dyDescent="0.35">
      <c r="A7" s="364" t="s">
        <v>27</v>
      </c>
      <c r="B7" s="365" t="s">
        <v>24</v>
      </c>
      <c r="C7" s="365" t="s">
        <v>0</v>
      </c>
      <c r="D7" s="366">
        <v>18500000</v>
      </c>
    </row>
    <row r="8" spans="1:4" x14ac:dyDescent="0.35">
      <c r="A8" s="364" t="s">
        <v>28</v>
      </c>
      <c r="B8" s="365" t="s">
        <v>25</v>
      </c>
      <c r="C8" s="365" t="s">
        <v>2</v>
      </c>
      <c r="D8" s="366">
        <v>1557481621</v>
      </c>
    </row>
    <row r="9" spans="1:4" x14ac:dyDescent="0.35">
      <c r="A9" s="364" t="s">
        <v>29</v>
      </c>
      <c r="B9" s="365" t="s">
        <v>26</v>
      </c>
      <c r="C9" s="365" t="s">
        <v>2</v>
      </c>
      <c r="D9" s="366">
        <v>6119450</v>
      </c>
    </row>
    <row r="10" spans="1:4" s="1" customFormat="1" x14ac:dyDescent="0.35">
      <c r="A10" s="565" t="s">
        <v>30</v>
      </c>
      <c r="B10" s="565"/>
      <c r="C10" s="363"/>
      <c r="D10" s="367">
        <f>SUM(D7:D9)</f>
        <v>1582101071</v>
      </c>
    </row>
    <row r="11" spans="1:4" s="1" customFormat="1" x14ac:dyDescent="0.35">
      <c r="A11" s="368">
        <v>5</v>
      </c>
      <c r="B11" s="369" t="s">
        <v>32</v>
      </c>
      <c r="C11" s="369"/>
      <c r="D11" s="369"/>
    </row>
    <row r="12" spans="1:4" x14ac:dyDescent="0.35">
      <c r="A12" s="370" t="s">
        <v>639</v>
      </c>
      <c r="B12" s="371" t="str">
        <f>'Berita ACARA Musdes'!B38</f>
        <v>Penyelenggaraan Pemerintahan Desa</v>
      </c>
      <c r="C12" s="371" t="s">
        <v>0</v>
      </c>
      <c r="D12" s="372">
        <f>'Berita ACARA Musdes'!C112</f>
        <v>737300404</v>
      </c>
    </row>
    <row r="13" spans="1:4" x14ac:dyDescent="0.35">
      <c r="A13" s="370" t="s">
        <v>641</v>
      </c>
      <c r="B13" s="371" t="str">
        <f>'Berita ACARA Musdes'!B113</f>
        <v>Pelaksanaan Pembangunan Desa</v>
      </c>
      <c r="C13" s="371" t="s">
        <v>2</v>
      </c>
      <c r="D13" s="372">
        <f>'Berita ACARA Musdes'!C178</f>
        <v>609500000</v>
      </c>
    </row>
    <row r="14" spans="1:4" x14ac:dyDescent="0.35">
      <c r="A14" s="370" t="s">
        <v>642</v>
      </c>
      <c r="B14" s="371" t="str">
        <f>'Berita ACARA Musdes'!B179</f>
        <v>Pembinaan Kemasyarakatan</v>
      </c>
      <c r="C14" s="371" t="s">
        <v>2</v>
      </c>
      <c r="D14" s="372">
        <f>'Berita ACARA Musdes'!C202</f>
        <v>158935000</v>
      </c>
    </row>
    <row r="15" spans="1:4" x14ac:dyDescent="0.35">
      <c r="A15" s="370" t="s">
        <v>643</v>
      </c>
      <c r="B15" s="371" t="str">
        <f>'Berita ACARA Musdes'!B203</f>
        <v>Pemberdayaan Masyarakat</v>
      </c>
      <c r="C15" s="371" t="s">
        <v>2</v>
      </c>
      <c r="D15" s="372">
        <f>'Berita ACARA Musdes'!C229</f>
        <v>49890000</v>
      </c>
    </row>
    <row r="16" spans="1:4" x14ac:dyDescent="0.35">
      <c r="A16" s="370" t="s">
        <v>644</v>
      </c>
      <c r="B16" s="371" t="str">
        <f>'Berita ACARA Musdes'!B230</f>
        <v>Penanggulangan Bencana, Darurat dan Mendesak Desa</v>
      </c>
      <c r="C16" s="371" t="s">
        <v>2</v>
      </c>
      <c r="D16" s="372">
        <f>'Berita ACARA Musdes'!C237</f>
        <v>38020000</v>
      </c>
    </row>
    <row r="17" spans="1:4" s="1" customFormat="1" x14ac:dyDescent="0.35">
      <c r="A17" s="361">
        <v>6</v>
      </c>
      <c r="B17" s="373" t="s">
        <v>545</v>
      </c>
      <c r="C17" s="373"/>
      <c r="D17" s="373"/>
    </row>
    <row r="18" spans="1:4" x14ac:dyDescent="0.35">
      <c r="A18" s="374" t="s">
        <v>255</v>
      </c>
      <c r="B18" s="375" t="str">
        <f>'Berita ACARA Musdes'!B239</f>
        <v>Pembiaayan 1</v>
      </c>
      <c r="C18" s="375"/>
      <c r="D18" s="375"/>
    </row>
    <row r="19" spans="1:4" x14ac:dyDescent="0.35">
      <c r="A19" s="374">
        <v>1</v>
      </c>
      <c r="B19" s="375" t="str">
        <f>'Berita ACARA Musdes'!B240</f>
        <v>SILPA ADD 2024</v>
      </c>
      <c r="C19" s="375" t="s">
        <v>2</v>
      </c>
      <c r="D19" s="376">
        <f>'Berita ACARA Musdes'!C240</f>
        <v>9177000</v>
      </c>
    </row>
    <row r="20" spans="1:4" x14ac:dyDescent="0.35">
      <c r="A20" s="374">
        <v>2</v>
      </c>
      <c r="B20" s="375" t="str">
        <f>'Berita ACARA Musdes'!B241</f>
        <v>SILPA PLL 2024</v>
      </c>
      <c r="C20" s="375" t="s">
        <v>2</v>
      </c>
      <c r="D20" s="376">
        <f>'Berita ACARA Musdes'!C241</f>
        <v>2337175</v>
      </c>
    </row>
    <row r="21" spans="1:4" x14ac:dyDescent="0.35">
      <c r="A21" s="374">
        <v>3</v>
      </c>
      <c r="B21" s="375" t="str">
        <f>'Berita ACARA Musdes'!B242</f>
        <v>SILPA BHPR 2024</v>
      </c>
      <c r="C21" s="375" t="s">
        <v>2</v>
      </c>
      <c r="D21" s="376">
        <f>'Berita ACARA Musdes'!C242</f>
        <v>30158</v>
      </c>
    </row>
    <row r="22" spans="1:4" x14ac:dyDescent="0.35">
      <c r="A22" s="374" t="s">
        <v>258</v>
      </c>
      <c r="B22" s="375" t="str">
        <f>'Berita ACARA Musdes'!B243</f>
        <v>Pembiaayan 2</v>
      </c>
      <c r="C22" s="375"/>
      <c r="D22" s="375"/>
    </row>
    <row r="23" spans="1:4" ht="12.5" customHeight="1" x14ac:dyDescent="0.35">
      <c r="A23" s="374">
        <v>1</v>
      </c>
      <c r="B23" s="375" t="str">
        <f>'Berita ACARA Musdes'!B244</f>
        <v>Penyertaan Modal Desa</v>
      </c>
      <c r="C23" s="375" t="s">
        <v>2</v>
      </c>
      <c r="D23" s="376">
        <f>'Berita ACARA Musdes'!C244</f>
        <v>0</v>
      </c>
    </row>
    <row r="24" spans="1:4" s="1" customFormat="1" x14ac:dyDescent="0.35">
      <c r="A24" s="568" t="s">
        <v>646</v>
      </c>
      <c r="B24" s="568"/>
      <c r="C24" s="373"/>
      <c r="D24" s="377">
        <f>SUM(D19:D23)</f>
        <v>11544333</v>
      </c>
    </row>
    <row r="25" spans="1:4" s="1" customFormat="1" x14ac:dyDescent="0.35">
      <c r="A25" s="566" t="s">
        <v>645</v>
      </c>
      <c r="B25" s="566"/>
      <c r="C25" s="369"/>
      <c r="D25" s="378">
        <f>SUM(D12:D16)</f>
        <v>1593645404</v>
      </c>
    </row>
    <row r="26" spans="1:4" s="1" customFormat="1" x14ac:dyDescent="0.35">
      <c r="A26" s="567" t="s">
        <v>623</v>
      </c>
      <c r="B26" s="567"/>
      <c r="C26" s="379"/>
      <c r="D26" s="380">
        <f>D10+D24</f>
        <v>1593645404</v>
      </c>
    </row>
  </sheetData>
  <mergeCells count="8">
    <mergeCell ref="A2:D2"/>
    <mergeCell ref="A10:B10"/>
    <mergeCell ref="A25:B25"/>
    <mergeCell ref="A26:B26"/>
    <mergeCell ref="A24:B24"/>
    <mergeCell ref="A3:D3"/>
    <mergeCell ref="A4:D4"/>
    <mergeCell ref="A5:D5"/>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2E9B-0074-4A49-9FF9-7D6771875CCD}">
  <sheetPr>
    <tabColor rgb="FF92D050"/>
  </sheetPr>
  <dimension ref="A1:E114"/>
  <sheetViews>
    <sheetView view="pageBreakPreview" zoomScaleNormal="70" zoomScaleSheetLayoutView="100" workbookViewId="0">
      <selection sqref="A1:E12"/>
    </sheetView>
  </sheetViews>
  <sheetFormatPr defaultRowHeight="15.5" x14ac:dyDescent="0.35"/>
  <cols>
    <col min="1" max="1" width="6.54296875" style="42" customWidth="1"/>
    <col min="2" max="2" width="50" style="45" customWidth="1"/>
    <col min="3" max="3" width="14.6328125" style="47" customWidth="1"/>
    <col min="4" max="4" width="16.08984375" style="45" bestFit="1" customWidth="1"/>
    <col min="5" max="5" width="25.36328125" style="48" customWidth="1"/>
    <col min="6" max="239" width="8.7265625" style="21"/>
    <col min="240" max="240" width="6.54296875" style="21" customWidth="1"/>
    <col min="241" max="241" width="17.90625" style="21" customWidth="1"/>
    <col min="242" max="242" width="9" style="21" bestFit="1" customWidth="1"/>
    <col min="243" max="243" width="43.90625" style="21" customWidth="1"/>
    <col min="244" max="244" width="13.7265625" style="21" customWidth="1"/>
    <col min="245" max="245" width="20.1796875" style="21" customWidth="1"/>
    <col min="246" max="246" width="14.26953125" style="21" customWidth="1"/>
    <col min="247" max="247" width="10.453125" style="21" customWidth="1"/>
    <col min="248" max="254" width="9.7265625" style="21" customWidth="1"/>
    <col min="255" max="255" width="16.7265625" style="21" bestFit="1" customWidth="1"/>
    <col min="256" max="256" width="18.453125" style="21" bestFit="1" customWidth="1"/>
    <col min="257" max="257" width="16.26953125" style="21" customWidth="1"/>
    <col min="258" max="258" width="18.26953125" style="21" customWidth="1"/>
    <col min="259" max="259" width="18.6328125" style="21" customWidth="1"/>
    <col min="260" max="260" width="28.81640625" style="21" customWidth="1"/>
    <col min="261" max="261" width="14.81640625" style="21" bestFit="1" customWidth="1"/>
    <col min="262" max="495" width="8.7265625" style="21"/>
    <col min="496" max="496" width="6.54296875" style="21" customWidth="1"/>
    <col min="497" max="497" width="17.90625" style="21" customWidth="1"/>
    <col min="498" max="498" width="9" style="21" bestFit="1" customWidth="1"/>
    <col min="499" max="499" width="43.90625" style="21" customWidth="1"/>
    <col min="500" max="500" width="13.7265625" style="21" customWidth="1"/>
    <col min="501" max="501" width="20.1796875" style="21" customWidth="1"/>
    <col min="502" max="502" width="14.26953125" style="21" customWidth="1"/>
    <col min="503" max="503" width="10.453125" style="21" customWidth="1"/>
    <col min="504" max="510" width="9.7265625" style="21" customWidth="1"/>
    <col min="511" max="511" width="16.7265625" style="21" bestFit="1" customWidth="1"/>
    <col min="512" max="512" width="18.453125" style="21" bestFit="1" customWidth="1"/>
    <col min="513" max="513" width="16.26953125" style="21" customWidth="1"/>
    <col min="514" max="514" width="18.26953125" style="21" customWidth="1"/>
    <col min="515" max="515" width="18.6328125" style="21" customWidth="1"/>
    <col min="516" max="516" width="28.81640625" style="21" customWidth="1"/>
    <col min="517" max="517" width="14.81640625" style="21" bestFit="1" customWidth="1"/>
    <col min="518" max="751" width="8.7265625" style="21"/>
    <col min="752" max="752" width="6.54296875" style="21" customWidth="1"/>
    <col min="753" max="753" width="17.90625" style="21" customWidth="1"/>
    <col min="754" max="754" width="9" style="21" bestFit="1" customWidth="1"/>
    <col min="755" max="755" width="43.90625" style="21" customWidth="1"/>
    <col min="756" max="756" width="13.7265625" style="21" customWidth="1"/>
    <col min="757" max="757" width="20.1796875" style="21" customWidth="1"/>
    <col min="758" max="758" width="14.26953125" style="21" customWidth="1"/>
    <col min="759" max="759" width="10.453125" style="21" customWidth="1"/>
    <col min="760" max="766" width="9.7265625" style="21" customWidth="1"/>
    <col min="767" max="767" width="16.7265625" style="21" bestFit="1" customWidth="1"/>
    <col min="768" max="768" width="18.453125" style="21" bestFit="1" customWidth="1"/>
    <col min="769" max="769" width="16.26953125" style="21" customWidth="1"/>
    <col min="770" max="770" width="18.26953125" style="21" customWidth="1"/>
    <col min="771" max="771" width="18.6328125" style="21" customWidth="1"/>
    <col min="772" max="772" width="28.81640625" style="21" customWidth="1"/>
    <col min="773" max="773" width="14.81640625" style="21" bestFit="1" customWidth="1"/>
    <col min="774" max="1007" width="8.7265625" style="21"/>
    <col min="1008" max="1008" width="6.54296875" style="21" customWidth="1"/>
    <col min="1009" max="1009" width="17.90625" style="21" customWidth="1"/>
    <col min="1010" max="1010" width="9" style="21" bestFit="1" customWidth="1"/>
    <col min="1011" max="1011" width="43.90625" style="21" customWidth="1"/>
    <col min="1012" max="1012" width="13.7265625" style="21" customWidth="1"/>
    <col min="1013" max="1013" width="20.1796875" style="21" customWidth="1"/>
    <col min="1014" max="1014" width="14.26953125" style="21" customWidth="1"/>
    <col min="1015" max="1015" width="10.453125" style="21" customWidth="1"/>
    <col min="1016" max="1022" width="9.7265625" style="21" customWidth="1"/>
    <col min="1023" max="1023" width="16.7265625" style="21" bestFit="1" customWidth="1"/>
    <col min="1024" max="1024" width="18.453125" style="21" bestFit="1" customWidth="1"/>
    <col min="1025" max="1025" width="16.26953125" style="21" customWidth="1"/>
    <col min="1026" max="1026" width="18.26953125" style="21" customWidth="1"/>
    <col min="1027" max="1027" width="18.6328125" style="21" customWidth="1"/>
    <col min="1028" max="1028" width="28.81640625" style="21" customWidth="1"/>
    <col min="1029" max="1029" width="14.81640625" style="21" bestFit="1" customWidth="1"/>
    <col min="1030" max="1263" width="8.7265625" style="21"/>
    <col min="1264" max="1264" width="6.54296875" style="21" customWidth="1"/>
    <col min="1265" max="1265" width="17.90625" style="21" customWidth="1"/>
    <col min="1266" max="1266" width="9" style="21" bestFit="1" customWidth="1"/>
    <col min="1267" max="1267" width="43.90625" style="21" customWidth="1"/>
    <col min="1268" max="1268" width="13.7265625" style="21" customWidth="1"/>
    <col min="1269" max="1269" width="20.1796875" style="21" customWidth="1"/>
    <col min="1270" max="1270" width="14.26953125" style="21" customWidth="1"/>
    <col min="1271" max="1271" width="10.453125" style="21" customWidth="1"/>
    <col min="1272" max="1278" width="9.7265625" style="21" customWidth="1"/>
    <col min="1279" max="1279" width="16.7265625" style="21" bestFit="1" customWidth="1"/>
    <col min="1280" max="1280" width="18.453125" style="21" bestFit="1" customWidth="1"/>
    <col min="1281" max="1281" width="16.26953125" style="21" customWidth="1"/>
    <col min="1282" max="1282" width="18.26953125" style="21" customWidth="1"/>
    <col min="1283" max="1283" width="18.6328125" style="21" customWidth="1"/>
    <col min="1284" max="1284" width="28.81640625" style="21" customWidth="1"/>
    <col min="1285" max="1285" width="14.81640625" style="21" bestFit="1" customWidth="1"/>
    <col min="1286" max="1519" width="8.7265625" style="21"/>
    <col min="1520" max="1520" width="6.54296875" style="21" customWidth="1"/>
    <col min="1521" max="1521" width="17.90625" style="21" customWidth="1"/>
    <col min="1522" max="1522" width="9" style="21" bestFit="1" customWidth="1"/>
    <col min="1523" max="1523" width="43.90625" style="21" customWidth="1"/>
    <col min="1524" max="1524" width="13.7265625" style="21" customWidth="1"/>
    <col min="1525" max="1525" width="20.1796875" style="21" customWidth="1"/>
    <col min="1526" max="1526" width="14.26953125" style="21" customWidth="1"/>
    <col min="1527" max="1527" width="10.453125" style="21" customWidth="1"/>
    <col min="1528" max="1534" width="9.7265625" style="21" customWidth="1"/>
    <col min="1535" max="1535" width="16.7265625" style="21" bestFit="1" customWidth="1"/>
    <col min="1536" max="1536" width="18.453125" style="21" bestFit="1" customWidth="1"/>
    <col min="1537" max="1537" width="16.26953125" style="21" customWidth="1"/>
    <col min="1538" max="1538" width="18.26953125" style="21" customWidth="1"/>
    <col min="1539" max="1539" width="18.6328125" style="21" customWidth="1"/>
    <col min="1540" max="1540" width="28.81640625" style="21" customWidth="1"/>
    <col min="1541" max="1541" width="14.81640625" style="21" bestFit="1" customWidth="1"/>
    <col min="1542" max="1775" width="8.7265625" style="21"/>
    <col min="1776" max="1776" width="6.54296875" style="21" customWidth="1"/>
    <col min="1777" max="1777" width="17.90625" style="21" customWidth="1"/>
    <col min="1778" max="1778" width="9" style="21" bestFit="1" customWidth="1"/>
    <col min="1779" max="1779" width="43.90625" style="21" customWidth="1"/>
    <col min="1780" max="1780" width="13.7265625" style="21" customWidth="1"/>
    <col min="1781" max="1781" width="20.1796875" style="21" customWidth="1"/>
    <col min="1782" max="1782" width="14.26953125" style="21" customWidth="1"/>
    <col min="1783" max="1783" width="10.453125" style="21" customWidth="1"/>
    <col min="1784" max="1790" width="9.7265625" style="21" customWidth="1"/>
    <col min="1791" max="1791" width="16.7265625" style="21" bestFit="1" customWidth="1"/>
    <col min="1792" max="1792" width="18.453125" style="21" bestFit="1" customWidth="1"/>
    <col min="1793" max="1793" width="16.26953125" style="21" customWidth="1"/>
    <col min="1794" max="1794" width="18.26953125" style="21" customWidth="1"/>
    <col min="1795" max="1795" width="18.6328125" style="21" customWidth="1"/>
    <col min="1796" max="1796" width="28.81640625" style="21" customWidth="1"/>
    <col min="1797" max="1797" width="14.81640625" style="21" bestFit="1" customWidth="1"/>
    <col min="1798" max="2031" width="8.7265625" style="21"/>
    <col min="2032" max="2032" width="6.54296875" style="21" customWidth="1"/>
    <col min="2033" max="2033" width="17.90625" style="21" customWidth="1"/>
    <col min="2034" max="2034" width="9" style="21" bestFit="1" customWidth="1"/>
    <col min="2035" max="2035" width="43.90625" style="21" customWidth="1"/>
    <col min="2036" max="2036" width="13.7265625" style="21" customWidth="1"/>
    <col min="2037" max="2037" width="20.1796875" style="21" customWidth="1"/>
    <col min="2038" max="2038" width="14.26953125" style="21" customWidth="1"/>
    <col min="2039" max="2039" width="10.453125" style="21" customWidth="1"/>
    <col min="2040" max="2046" width="9.7265625" style="21" customWidth="1"/>
    <col min="2047" max="2047" width="16.7265625" style="21" bestFit="1" customWidth="1"/>
    <col min="2048" max="2048" width="18.453125" style="21" bestFit="1" customWidth="1"/>
    <col min="2049" max="2049" width="16.26953125" style="21" customWidth="1"/>
    <col min="2050" max="2050" width="18.26953125" style="21" customWidth="1"/>
    <col min="2051" max="2051" width="18.6328125" style="21" customWidth="1"/>
    <col min="2052" max="2052" width="28.81640625" style="21" customWidth="1"/>
    <col min="2053" max="2053" width="14.81640625" style="21" bestFit="1" customWidth="1"/>
    <col min="2054" max="2287" width="8.7265625" style="21"/>
    <col min="2288" max="2288" width="6.54296875" style="21" customWidth="1"/>
    <col min="2289" max="2289" width="17.90625" style="21" customWidth="1"/>
    <col min="2290" max="2290" width="9" style="21" bestFit="1" customWidth="1"/>
    <col min="2291" max="2291" width="43.90625" style="21" customWidth="1"/>
    <col min="2292" max="2292" width="13.7265625" style="21" customWidth="1"/>
    <col min="2293" max="2293" width="20.1796875" style="21" customWidth="1"/>
    <col min="2294" max="2294" width="14.26953125" style="21" customWidth="1"/>
    <col min="2295" max="2295" width="10.453125" style="21" customWidth="1"/>
    <col min="2296" max="2302" width="9.7265625" style="21" customWidth="1"/>
    <col min="2303" max="2303" width="16.7265625" style="21" bestFit="1" customWidth="1"/>
    <col min="2304" max="2304" width="18.453125" style="21" bestFit="1" customWidth="1"/>
    <col min="2305" max="2305" width="16.26953125" style="21" customWidth="1"/>
    <col min="2306" max="2306" width="18.26953125" style="21" customWidth="1"/>
    <col min="2307" max="2307" width="18.6328125" style="21" customWidth="1"/>
    <col min="2308" max="2308" width="28.81640625" style="21" customWidth="1"/>
    <col min="2309" max="2309" width="14.81640625" style="21" bestFit="1" customWidth="1"/>
    <col min="2310" max="2543" width="8.7265625" style="21"/>
    <col min="2544" max="2544" width="6.54296875" style="21" customWidth="1"/>
    <col min="2545" max="2545" width="17.90625" style="21" customWidth="1"/>
    <col min="2546" max="2546" width="9" style="21" bestFit="1" customWidth="1"/>
    <col min="2547" max="2547" width="43.90625" style="21" customWidth="1"/>
    <col min="2548" max="2548" width="13.7265625" style="21" customWidth="1"/>
    <col min="2549" max="2549" width="20.1796875" style="21" customWidth="1"/>
    <col min="2550" max="2550" width="14.26953125" style="21" customWidth="1"/>
    <col min="2551" max="2551" width="10.453125" style="21" customWidth="1"/>
    <col min="2552" max="2558" width="9.7265625" style="21" customWidth="1"/>
    <col min="2559" max="2559" width="16.7265625" style="21" bestFit="1" customWidth="1"/>
    <col min="2560" max="2560" width="18.453125" style="21" bestFit="1" customWidth="1"/>
    <col min="2561" max="2561" width="16.26953125" style="21" customWidth="1"/>
    <col min="2562" max="2562" width="18.26953125" style="21" customWidth="1"/>
    <col min="2563" max="2563" width="18.6328125" style="21" customWidth="1"/>
    <col min="2564" max="2564" width="28.81640625" style="21" customWidth="1"/>
    <col min="2565" max="2565" width="14.81640625" style="21" bestFit="1" customWidth="1"/>
    <col min="2566" max="2799" width="8.7265625" style="21"/>
    <col min="2800" max="2800" width="6.54296875" style="21" customWidth="1"/>
    <col min="2801" max="2801" width="17.90625" style="21" customWidth="1"/>
    <col min="2802" max="2802" width="9" style="21" bestFit="1" customWidth="1"/>
    <col min="2803" max="2803" width="43.90625" style="21" customWidth="1"/>
    <col min="2804" max="2804" width="13.7265625" style="21" customWidth="1"/>
    <col min="2805" max="2805" width="20.1796875" style="21" customWidth="1"/>
    <col min="2806" max="2806" width="14.26953125" style="21" customWidth="1"/>
    <col min="2807" max="2807" width="10.453125" style="21" customWidth="1"/>
    <col min="2808" max="2814" width="9.7265625" style="21" customWidth="1"/>
    <col min="2815" max="2815" width="16.7265625" style="21" bestFit="1" customWidth="1"/>
    <col min="2816" max="2816" width="18.453125" style="21" bestFit="1" customWidth="1"/>
    <col min="2817" max="2817" width="16.26953125" style="21" customWidth="1"/>
    <col min="2818" max="2818" width="18.26953125" style="21" customWidth="1"/>
    <col min="2819" max="2819" width="18.6328125" style="21" customWidth="1"/>
    <col min="2820" max="2820" width="28.81640625" style="21" customWidth="1"/>
    <col min="2821" max="2821" width="14.81640625" style="21" bestFit="1" customWidth="1"/>
    <col min="2822" max="3055" width="8.7265625" style="21"/>
    <col min="3056" max="3056" width="6.54296875" style="21" customWidth="1"/>
    <col min="3057" max="3057" width="17.90625" style="21" customWidth="1"/>
    <col min="3058" max="3058" width="9" style="21" bestFit="1" customWidth="1"/>
    <col min="3059" max="3059" width="43.90625" style="21" customWidth="1"/>
    <col min="3060" max="3060" width="13.7265625" style="21" customWidth="1"/>
    <col min="3061" max="3061" width="20.1796875" style="21" customWidth="1"/>
    <col min="3062" max="3062" width="14.26953125" style="21" customWidth="1"/>
    <col min="3063" max="3063" width="10.453125" style="21" customWidth="1"/>
    <col min="3064" max="3070" width="9.7265625" style="21" customWidth="1"/>
    <col min="3071" max="3071" width="16.7265625" style="21" bestFit="1" customWidth="1"/>
    <col min="3072" max="3072" width="18.453125" style="21" bestFit="1" customWidth="1"/>
    <col min="3073" max="3073" width="16.26953125" style="21" customWidth="1"/>
    <col min="3074" max="3074" width="18.26953125" style="21" customWidth="1"/>
    <col min="3075" max="3075" width="18.6328125" style="21" customWidth="1"/>
    <col min="3076" max="3076" width="28.81640625" style="21" customWidth="1"/>
    <col min="3077" max="3077" width="14.81640625" style="21" bestFit="1" customWidth="1"/>
    <col min="3078" max="3311" width="8.7265625" style="21"/>
    <col min="3312" max="3312" width="6.54296875" style="21" customWidth="1"/>
    <col min="3313" max="3313" width="17.90625" style="21" customWidth="1"/>
    <col min="3314" max="3314" width="9" style="21" bestFit="1" customWidth="1"/>
    <col min="3315" max="3315" width="43.90625" style="21" customWidth="1"/>
    <col min="3316" max="3316" width="13.7265625" style="21" customWidth="1"/>
    <col min="3317" max="3317" width="20.1796875" style="21" customWidth="1"/>
    <col min="3318" max="3318" width="14.26953125" style="21" customWidth="1"/>
    <col min="3319" max="3319" width="10.453125" style="21" customWidth="1"/>
    <col min="3320" max="3326" width="9.7265625" style="21" customWidth="1"/>
    <col min="3327" max="3327" width="16.7265625" style="21" bestFit="1" customWidth="1"/>
    <col min="3328" max="3328" width="18.453125" style="21" bestFit="1" customWidth="1"/>
    <col min="3329" max="3329" width="16.26953125" style="21" customWidth="1"/>
    <col min="3330" max="3330" width="18.26953125" style="21" customWidth="1"/>
    <col min="3331" max="3331" width="18.6328125" style="21" customWidth="1"/>
    <col min="3332" max="3332" width="28.81640625" style="21" customWidth="1"/>
    <col min="3333" max="3333" width="14.81640625" style="21" bestFit="1" customWidth="1"/>
    <col min="3334" max="3567" width="8.7265625" style="21"/>
    <col min="3568" max="3568" width="6.54296875" style="21" customWidth="1"/>
    <col min="3569" max="3569" width="17.90625" style="21" customWidth="1"/>
    <col min="3570" max="3570" width="9" style="21" bestFit="1" customWidth="1"/>
    <col min="3571" max="3571" width="43.90625" style="21" customWidth="1"/>
    <col min="3572" max="3572" width="13.7265625" style="21" customWidth="1"/>
    <col min="3573" max="3573" width="20.1796875" style="21" customWidth="1"/>
    <col min="3574" max="3574" width="14.26953125" style="21" customWidth="1"/>
    <col min="3575" max="3575" width="10.453125" style="21" customWidth="1"/>
    <col min="3576" max="3582" width="9.7265625" style="21" customWidth="1"/>
    <col min="3583" max="3583" width="16.7265625" style="21" bestFit="1" customWidth="1"/>
    <col min="3584" max="3584" width="18.453125" style="21" bestFit="1" customWidth="1"/>
    <col min="3585" max="3585" width="16.26953125" style="21" customWidth="1"/>
    <col min="3586" max="3586" width="18.26953125" style="21" customWidth="1"/>
    <col min="3587" max="3587" width="18.6328125" style="21" customWidth="1"/>
    <col min="3588" max="3588" width="28.81640625" style="21" customWidth="1"/>
    <col min="3589" max="3589" width="14.81640625" style="21" bestFit="1" customWidth="1"/>
    <col min="3590" max="3823" width="8.7265625" style="21"/>
    <col min="3824" max="3824" width="6.54296875" style="21" customWidth="1"/>
    <col min="3825" max="3825" width="17.90625" style="21" customWidth="1"/>
    <col min="3826" max="3826" width="9" style="21" bestFit="1" customWidth="1"/>
    <col min="3827" max="3827" width="43.90625" style="21" customWidth="1"/>
    <col min="3828" max="3828" width="13.7265625" style="21" customWidth="1"/>
    <col min="3829" max="3829" width="20.1796875" style="21" customWidth="1"/>
    <col min="3830" max="3830" width="14.26953125" style="21" customWidth="1"/>
    <col min="3831" max="3831" width="10.453125" style="21" customWidth="1"/>
    <col min="3832" max="3838" width="9.7265625" style="21" customWidth="1"/>
    <col min="3839" max="3839" width="16.7265625" style="21" bestFit="1" customWidth="1"/>
    <col min="3840" max="3840" width="18.453125" style="21" bestFit="1" customWidth="1"/>
    <col min="3841" max="3841" width="16.26953125" style="21" customWidth="1"/>
    <col min="3842" max="3842" width="18.26953125" style="21" customWidth="1"/>
    <col min="3843" max="3843" width="18.6328125" style="21" customWidth="1"/>
    <col min="3844" max="3844" width="28.81640625" style="21" customWidth="1"/>
    <col min="3845" max="3845" width="14.81640625" style="21" bestFit="1" customWidth="1"/>
    <col min="3846" max="4079" width="8.7265625" style="21"/>
    <col min="4080" max="4080" width="6.54296875" style="21" customWidth="1"/>
    <col min="4081" max="4081" width="17.90625" style="21" customWidth="1"/>
    <col min="4082" max="4082" width="9" style="21" bestFit="1" customWidth="1"/>
    <col min="4083" max="4083" width="43.90625" style="21" customWidth="1"/>
    <col min="4084" max="4084" width="13.7265625" style="21" customWidth="1"/>
    <col min="4085" max="4085" width="20.1796875" style="21" customWidth="1"/>
    <col min="4086" max="4086" width="14.26953125" style="21" customWidth="1"/>
    <col min="4087" max="4087" width="10.453125" style="21" customWidth="1"/>
    <col min="4088" max="4094" width="9.7265625" style="21" customWidth="1"/>
    <col min="4095" max="4095" width="16.7265625" style="21" bestFit="1" customWidth="1"/>
    <col min="4096" max="4096" width="18.453125" style="21" bestFit="1" customWidth="1"/>
    <col min="4097" max="4097" width="16.26953125" style="21" customWidth="1"/>
    <col min="4098" max="4098" width="18.26953125" style="21" customWidth="1"/>
    <col min="4099" max="4099" width="18.6328125" style="21" customWidth="1"/>
    <col min="4100" max="4100" width="28.81640625" style="21" customWidth="1"/>
    <col min="4101" max="4101" width="14.81640625" style="21" bestFit="1" customWidth="1"/>
    <col min="4102" max="4335" width="8.7265625" style="21"/>
    <col min="4336" max="4336" width="6.54296875" style="21" customWidth="1"/>
    <col min="4337" max="4337" width="17.90625" style="21" customWidth="1"/>
    <col min="4338" max="4338" width="9" style="21" bestFit="1" customWidth="1"/>
    <col min="4339" max="4339" width="43.90625" style="21" customWidth="1"/>
    <col min="4340" max="4340" width="13.7265625" style="21" customWidth="1"/>
    <col min="4341" max="4341" width="20.1796875" style="21" customWidth="1"/>
    <col min="4342" max="4342" width="14.26953125" style="21" customWidth="1"/>
    <col min="4343" max="4343" width="10.453125" style="21" customWidth="1"/>
    <col min="4344" max="4350" width="9.7265625" style="21" customWidth="1"/>
    <col min="4351" max="4351" width="16.7265625" style="21" bestFit="1" customWidth="1"/>
    <col min="4352" max="4352" width="18.453125" style="21" bestFit="1" customWidth="1"/>
    <col min="4353" max="4353" width="16.26953125" style="21" customWidth="1"/>
    <col min="4354" max="4354" width="18.26953125" style="21" customWidth="1"/>
    <col min="4355" max="4355" width="18.6328125" style="21" customWidth="1"/>
    <col min="4356" max="4356" width="28.81640625" style="21" customWidth="1"/>
    <col min="4357" max="4357" width="14.81640625" style="21" bestFit="1" customWidth="1"/>
    <col min="4358" max="4591" width="8.7265625" style="21"/>
    <col min="4592" max="4592" width="6.54296875" style="21" customWidth="1"/>
    <col min="4593" max="4593" width="17.90625" style="21" customWidth="1"/>
    <col min="4594" max="4594" width="9" style="21" bestFit="1" customWidth="1"/>
    <col min="4595" max="4595" width="43.90625" style="21" customWidth="1"/>
    <col min="4596" max="4596" width="13.7265625" style="21" customWidth="1"/>
    <col min="4597" max="4597" width="20.1796875" style="21" customWidth="1"/>
    <col min="4598" max="4598" width="14.26953125" style="21" customWidth="1"/>
    <col min="4599" max="4599" width="10.453125" style="21" customWidth="1"/>
    <col min="4600" max="4606" width="9.7265625" style="21" customWidth="1"/>
    <col min="4607" max="4607" width="16.7265625" style="21" bestFit="1" customWidth="1"/>
    <col min="4608" max="4608" width="18.453125" style="21" bestFit="1" customWidth="1"/>
    <col min="4609" max="4609" width="16.26953125" style="21" customWidth="1"/>
    <col min="4610" max="4610" width="18.26953125" style="21" customWidth="1"/>
    <col min="4611" max="4611" width="18.6328125" style="21" customWidth="1"/>
    <col min="4612" max="4612" width="28.81640625" style="21" customWidth="1"/>
    <col min="4613" max="4613" width="14.81640625" style="21" bestFit="1" customWidth="1"/>
    <col min="4614" max="4847" width="8.7265625" style="21"/>
    <col min="4848" max="4848" width="6.54296875" style="21" customWidth="1"/>
    <col min="4849" max="4849" width="17.90625" style="21" customWidth="1"/>
    <col min="4850" max="4850" width="9" style="21" bestFit="1" customWidth="1"/>
    <col min="4851" max="4851" width="43.90625" style="21" customWidth="1"/>
    <col min="4852" max="4852" width="13.7265625" style="21" customWidth="1"/>
    <col min="4853" max="4853" width="20.1796875" style="21" customWidth="1"/>
    <col min="4854" max="4854" width="14.26953125" style="21" customWidth="1"/>
    <col min="4855" max="4855" width="10.453125" style="21" customWidth="1"/>
    <col min="4856" max="4862" width="9.7265625" style="21" customWidth="1"/>
    <col min="4863" max="4863" width="16.7265625" style="21" bestFit="1" customWidth="1"/>
    <col min="4864" max="4864" width="18.453125" style="21" bestFit="1" customWidth="1"/>
    <col min="4865" max="4865" width="16.26953125" style="21" customWidth="1"/>
    <col min="4866" max="4866" width="18.26953125" style="21" customWidth="1"/>
    <col min="4867" max="4867" width="18.6328125" style="21" customWidth="1"/>
    <col min="4868" max="4868" width="28.81640625" style="21" customWidth="1"/>
    <col min="4869" max="4869" width="14.81640625" style="21" bestFit="1" customWidth="1"/>
    <col min="4870" max="5103" width="8.7265625" style="21"/>
    <col min="5104" max="5104" width="6.54296875" style="21" customWidth="1"/>
    <col min="5105" max="5105" width="17.90625" style="21" customWidth="1"/>
    <col min="5106" max="5106" width="9" style="21" bestFit="1" customWidth="1"/>
    <col min="5107" max="5107" width="43.90625" style="21" customWidth="1"/>
    <col min="5108" max="5108" width="13.7265625" style="21" customWidth="1"/>
    <col min="5109" max="5109" width="20.1796875" style="21" customWidth="1"/>
    <col min="5110" max="5110" width="14.26953125" style="21" customWidth="1"/>
    <col min="5111" max="5111" width="10.453125" style="21" customWidth="1"/>
    <col min="5112" max="5118" width="9.7265625" style="21" customWidth="1"/>
    <col min="5119" max="5119" width="16.7265625" style="21" bestFit="1" customWidth="1"/>
    <col min="5120" max="5120" width="18.453125" style="21" bestFit="1" customWidth="1"/>
    <col min="5121" max="5121" width="16.26953125" style="21" customWidth="1"/>
    <col min="5122" max="5122" width="18.26953125" style="21" customWidth="1"/>
    <col min="5123" max="5123" width="18.6328125" style="21" customWidth="1"/>
    <col min="5124" max="5124" width="28.81640625" style="21" customWidth="1"/>
    <col min="5125" max="5125" width="14.81640625" style="21" bestFit="1" customWidth="1"/>
    <col min="5126" max="5359" width="8.7265625" style="21"/>
    <col min="5360" max="5360" width="6.54296875" style="21" customWidth="1"/>
    <col min="5361" max="5361" width="17.90625" style="21" customWidth="1"/>
    <col min="5362" max="5362" width="9" style="21" bestFit="1" customWidth="1"/>
    <col min="5363" max="5363" width="43.90625" style="21" customWidth="1"/>
    <col min="5364" max="5364" width="13.7265625" style="21" customWidth="1"/>
    <col min="5365" max="5365" width="20.1796875" style="21" customWidth="1"/>
    <col min="5366" max="5366" width="14.26953125" style="21" customWidth="1"/>
    <col min="5367" max="5367" width="10.453125" style="21" customWidth="1"/>
    <col min="5368" max="5374" width="9.7265625" style="21" customWidth="1"/>
    <col min="5375" max="5375" width="16.7265625" style="21" bestFit="1" customWidth="1"/>
    <col min="5376" max="5376" width="18.453125" style="21" bestFit="1" customWidth="1"/>
    <col min="5377" max="5377" width="16.26953125" style="21" customWidth="1"/>
    <col min="5378" max="5378" width="18.26953125" style="21" customWidth="1"/>
    <col min="5379" max="5379" width="18.6328125" style="21" customWidth="1"/>
    <col min="5380" max="5380" width="28.81640625" style="21" customWidth="1"/>
    <col min="5381" max="5381" width="14.81640625" style="21" bestFit="1" customWidth="1"/>
    <col min="5382" max="5615" width="8.7265625" style="21"/>
    <col min="5616" max="5616" width="6.54296875" style="21" customWidth="1"/>
    <col min="5617" max="5617" width="17.90625" style="21" customWidth="1"/>
    <col min="5618" max="5618" width="9" style="21" bestFit="1" customWidth="1"/>
    <col min="5619" max="5619" width="43.90625" style="21" customWidth="1"/>
    <col min="5620" max="5620" width="13.7265625" style="21" customWidth="1"/>
    <col min="5621" max="5621" width="20.1796875" style="21" customWidth="1"/>
    <col min="5622" max="5622" width="14.26953125" style="21" customWidth="1"/>
    <col min="5623" max="5623" width="10.453125" style="21" customWidth="1"/>
    <col min="5624" max="5630" width="9.7265625" style="21" customWidth="1"/>
    <col min="5631" max="5631" width="16.7265625" style="21" bestFit="1" customWidth="1"/>
    <col min="5632" max="5632" width="18.453125" style="21" bestFit="1" customWidth="1"/>
    <col min="5633" max="5633" width="16.26953125" style="21" customWidth="1"/>
    <col min="5634" max="5634" width="18.26953125" style="21" customWidth="1"/>
    <col min="5635" max="5635" width="18.6328125" style="21" customWidth="1"/>
    <col min="5636" max="5636" width="28.81640625" style="21" customWidth="1"/>
    <col min="5637" max="5637" width="14.81640625" style="21" bestFit="1" customWidth="1"/>
    <col min="5638" max="5871" width="8.7265625" style="21"/>
    <col min="5872" max="5872" width="6.54296875" style="21" customWidth="1"/>
    <col min="5873" max="5873" width="17.90625" style="21" customWidth="1"/>
    <col min="5874" max="5874" width="9" style="21" bestFit="1" customWidth="1"/>
    <col min="5875" max="5875" width="43.90625" style="21" customWidth="1"/>
    <col min="5876" max="5876" width="13.7265625" style="21" customWidth="1"/>
    <col min="5877" max="5877" width="20.1796875" style="21" customWidth="1"/>
    <col min="5878" max="5878" width="14.26953125" style="21" customWidth="1"/>
    <col min="5879" max="5879" width="10.453125" style="21" customWidth="1"/>
    <col min="5880" max="5886" width="9.7265625" style="21" customWidth="1"/>
    <col min="5887" max="5887" width="16.7265625" style="21" bestFit="1" customWidth="1"/>
    <col min="5888" max="5888" width="18.453125" style="21" bestFit="1" customWidth="1"/>
    <col min="5889" max="5889" width="16.26953125" style="21" customWidth="1"/>
    <col min="5890" max="5890" width="18.26953125" style="21" customWidth="1"/>
    <col min="5891" max="5891" width="18.6328125" style="21" customWidth="1"/>
    <col min="5892" max="5892" width="28.81640625" style="21" customWidth="1"/>
    <col min="5893" max="5893" width="14.81640625" style="21" bestFit="1" customWidth="1"/>
    <col min="5894" max="6127" width="8.7265625" style="21"/>
    <col min="6128" max="6128" width="6.54296875" style="21" customWidth="1"/>
    <col min="6129" max="6129" width="17.90625" style="21" customWidth="1"/>
    <col min="6130" max="6130" width="9" style="21" bestFit="1" customWidth="1"/>
    <col min="6131" max="6131" width="43.90625" style="21" customWidth="1"/>
    <col min="6132" max="6132" width="13.7265625" style="21" customWidth="1"/>
    <col min="6133" max="6133" width="20.1796875" style="21" customWidth="1"/>
    <col min="6134" max="6134" width="14.26953125" style="21" customWidth="1"/>
    <col min="6135" max="6135" width="10.453125" style="21" customWidth="1"/>
    <col min="6136" max="6142" width="9.7265625" style="21" customWidth="1"/>
    <col min="6143" max="6143" width="16.7265625" style="21" bestFit="1" customWidth="1"/>
    <col min="6144" max="6144" width="18.453125" style="21" bestFit="1" customWidth="1"/>
    <col min="6145" max="6145" width="16.26953125" style="21" customWidth="1"/>
    <col min="6146" max="6146" width="18.26953125" style="21" customWidth="1"/>
    <col min="6147" max="6147" width="18.6328125" style="21" customWidth="1"/>
    <col min="6148" max="6148" width="28.81640625" style="21" customWidth="1"/>
    <col min="6149" max="6149" width="14.81640625" style="21" bestFit="1" customWidth="1"/>
    <col min="6150" max="6383" width="8.7265625" style="21"/>
    <col min="6384" max="6384" width="6.54296875" style="21" customWidth="1"/>
    <col min="6385" max="6385" width="17.90625" style="21" customWidth="1"/>
    <col min="6386" max="6386" width="9" style="21" bestFit="1" customWidth="1"/>
    <col min="6387" max="6387" width="43.90625" style="21" customWidth="1"/>
    <col min="6388" max="6388" width="13.7265625" style="21" customWidth="1"/>
    <col min="6389" max="6389" width="20.1796875" style="21" customWidth="1"/>
    <col min="6390" max="6390" width="14.26953125" style="21" customWidth="1"/>
    <col min="6391" max="6391" width="10.453125" style="21" customWidth="1"/>
    <col min="6392" max="6398" width="9.7265625" style="21" customWidth="1"/>
    <col min="6399" max="6399" width="16.7265625" style="21" bestFit="1" customWidth="1"/>
    <col min="6400" max="6400" width="18.453125" style="21" bestFit="1" customWidth="1"/>
    <col min="6401" max="6401" width="16.26953125" style="21" customWidth="1"/>
    <col min="6402" max="6402" width="18.26953125" style="21" customWidth="1"/>
    <col min="6403" max="6403" width="18.6328125" style="21" customWidth="1"/>
    <col min="6404" max="6404" width="28.81640625" style="21" customWidth="1"/>
    <col min="6405" max="6405" width="14.81640625" style="21" bestFit="1" customWidth="1"/>
    <col min="6406" max="6639" width="8.7265625" style="21"/>
    <col min="6640" max="6640" width="6.54296875" style="21" customWidth="1"/>
    <col min="6641" max="6641" width="17.90625" style="21" customWidth="1"/>
    <col min="6642" max="6642" width="9" style="21" bestFit="1" customWidth="1"/>
    <col min="6643" max="6643" width="43.90625" style="21" customWidth="1"/>
    <col min="6644" max="6644" width="13.7265625" style="21" customWidth="1"/>
    <col min="6645" max="6645" width="20.1796875" style="21" customWidth="1"/>
    <col min="6646" max="6646" width="14.26953125" style="21" customWidth="1"/>
    <col min="6647" max="6647" width="10.453125" style="21" customWidth="1"/>
    <col min="6648" max="6654" width="9.7265625" style="21" customWidth="1"/>
    <col min="6655" max="6655" width="16.7265625" style="21" bestFit="1" customWidth="1"/>
    <col min="6656" max="6656" width="18.453125" style="21" bestFit="1" customWidth="1"/>
    <col min="6657" max="6657" width="16.26953125" style="21" customWidth="1"/>
    <col min="6658" max="6658" width="18.26953125" style="21" customWidth="1"/>
    <col min="6659" max="6659" width="18.6328125" style="21" customWidth="1"/>
    <col min="6660" max="6660" width="28.81640625" style="21" customWidth="1"/>
    <col min="6661" max="6661" width="14.81640625" style="21" bestFit="1" customWidth="1"/>
    <col min="6662" max="6895" width="8.7265625" style="21"/>
    <col min="6896" max="6896" width="6.54296875" style="21" customWidth="1"/>
    <col min="6897" max="6897" width="17.90625" style="21" customWidth="1"/>
    <col min="6898" max="6898" width="9" style="21" bestFit="1" customWidth="1"/>
    <col min="6899" max="6899" width="43.90625" style="21" customWidth="1"/>
    <col min="6900" max="6900" width="13.7265625" style="21" customWidth="1"/>
    <col min="6901" max="6901" width="20.1796875" style="21" customWidth="1"/>
    <col min="6902" max="6902" width="14.26953125" style="21" customWidth="1"/>
    <col min="6903" max="6903" width="10.453125" style="21" customWidth="1"/>
    <col min="6904" max="6910" width="9.7265625" style="21" customWidth="1"/>
    <col min="6911" max="6911" width="16.7265625" style="21" bestFit="1" customWidth="1"/>
    <col min="6912" max="6912" width="18.453125" style="21" bestFit="1" customWidth="1"/>
    <col min="6913" max="6913" width="16.26953125" style="21" customWidth="1"/>
    <col min="6914" max="6914" width="18.26953125" style="21" customWidth="1"/>
    <col min="6915" max="6915" width="18.6328125" style="21" customWidth="1"/>
    <col min="6916" max="6916" width="28.81640625" style="21" customWidth="1"/>
    <col min="6917" max="6917" width="14.81640625" style="21" bestFit="1" customWidth="1"/>
    <col min="6918" max="7151" width="8.7265625" style="21"/>
    <col min="7152" max="7152" width="6.54296875" style="21" customWidth="1"/>
    <col min="7153" max="7153" width="17.90625" style="21" customWidth="1"/>
    <col min="7154" max="7154" width="9" style="21" bestFit="1" customWidth="1"/>
    <col min="7155" max="7155" width="43.90625" style="21" customWidth="1"/>
    <col min="7156" max="7156" width="13.7265625" style="21" customWidth="1"/>
    <col min="7157" max="7157" width="20.1796875" style="21" customWidth="1"/>
    <col min="7158" max="7158" width="14.26953125" style="21" customWidth="1"/>
    <col min="7159" max="7159" width="10.453125" style="21" customWidth="1"/>
    <col min="7160" max="7166" width="9.7265625" style="21" customWidth="1"/>
    <col min="7167" max="7167" width="16.7265625" style="21" bestFit="1" customWidth="1"/>
    <col min="7168" max="7168" width="18.453125" style="21" bestFit="1" customWidth="1"/>
    <col min="7169" max="7169" width="16.26953125" style="21" customWidth="1"/>
    <col min="7170" max="7170" width="18.26953125" style="21" customWidth="1"/>
    <col min="7171" max="7171" width="18.6328125" style="21" customWidth="1"/>
    <col min="7172" max="7172" width="28.81640625" style="21" customWidth="1"/>
    <col min="7173" max="7173" width="14.81640625" style="21" bestFit="1" customWidth="1"/>
    <col min="7174" max="7407" width="8.7265625" style="21"/>
    <col min="7408" max="7408" width="6.54296875" style="21" customWidth="1"/>
    <col min="7409" max="7409" width="17.90625" style="21" customWidth="1"/>
    <col min="7410" max="7410" width="9" style="21" bestFit="1" customWidth="1"/>
    <col min="7411" max="7411" width="43.90625" style="21" customWidth="1"/>
    <col min="7412" max="7412" width="13.7265625" style="21" customWidth="1"/>
    <col min="7413" max="7413" width="20.1796875" style="21" customWidth="1"/>
    <col min="7414" max="7414" width="14.26953125" style="21" customWidth="1"/>
    <col min="7415" max="7415" width="10.453125" style="21" customWidth="1"/>
    <col min="7416" max="7422" width="9.7265625" style="21" customWidth="1"/>
    <col min="7423" max="7423" width="16.7265625" style="21" bestFit="1" customWidth="1"/>
    <col min="7424" max="7424" width="18.453125" style="21" bestFit="1" customWidth="1"/>
    <col min="7425" max="7425" width="16.26953125" style="21" customWidth="1"/>
    <col min="7426" max="7426" width="18.26953125" style="21" customWidth="1"/>
    <col min="7427" max="7427" width="18.6328125" style="21" customWidth="1"/>
    <col min="7428" max="7428" width="28.81640625" style="21" customWidth="1"/>
    <col min="7429" max="7429" width="14.81640625" style="21" bestFit="1" customWidth="1"/>
    <col min="7430" max="7663" width="8.7265625" style="21"/>
    <col min="7664" max="7664" width="6.54296875" style="21" customWidth="1"/>
    <col min="7665" max="7665" width="17.90625" style="21" customWidth="1"/>
    <col min="7666" max="7666" width="9" style="21" bestFit="1" customWidth="1"/>
    <col min="7667" max="7667" width="43.90625" style="21" customWidth="1"/>
    <col min="7668" max="7668" width="13.7265625" style="21" customWidth="1"/>
    <col min="7669" max="7669" width="20.1796875" style="21" customWidth="1"/>
    <col min="7670" max="7670" width="14.26953125" style="21" customWidth="1"/>
    <col min="7671" max="7671" width="10.453125" style="21" customWidth="1"/>
    <col min="7672" max="7678" width="9.7265625" style="21" customWidth="1"/>
    <col min="7679" max="7679" width="16.7265625" style="21" bestFit="1" customWidth="1"/>
    <col min="7680" max="7680" width="18.453125" style="21" bestFit="1" customWidth="1"/>
    <col min="7681" max="7681" width="16.26953125" style="21" customWidth="1"/>
    <col min="7682" max="7682" width="18.26953125" style="21" customWidth="1"/>
    <col min="7683" max="7683" width="18.6328125" style="21" customWidth="1"/>
    <col min="7684" max="7684" width="28.81640625" style="21" customWidth="1"/>
    <col min="7685" max="7685" width="14.81640625" style="21" bestFit="1" customWidth="1"/>
    <col min="7686" max="7919" width="8.7265625" style="21"/>
    <col min="7920" max="7920" width="6.54296875" style="21" customWidth="1"/>
    <col min="7921" max="7921" width="17.90625" style="21" customWidth="1"/>
    <col min="7922" max="7922" width="9" style="21" bestFit="1" customWidth="1"/>
    <col min="7923" max="7923" width="43.90625" style="21" customWidth="1"/>
    <col min="7924" max="7924" width="13.7265625" style="21" customWidth="1"/>
    <col min="7925" max="7925" width="20.1796875" style="21" customWidth="1"/>
    <col min="7926" max="7926" width="14.26953125" style="21" customWidth="1"/>
    <col min="7927" max="7927" width="10.453125" style="21" customWidth="1"/>
    <col min="7928" max="7934" width="9.7265625" style="21" customWidth="1"/>
    <col min="7935" max="7935" width="16.7265625" style="21" bestFit="1" customWidth="1"/>
    <col min="7936" max="7936" width="18.453125" style="21" bestFit="1" customWidth="1"/>
    <col min="7937" max="7937" width="16.26953125" style="21" customWidth="1"/>
    <col min="7938" max="7938" width="18.26953125" style="21" customWidth="1"/>
    <col min="7939" max="7939" width="18.6328125" style="21" customWidth="1"/>
    <col min="7940" max="7940" width="28.81640625" style="21" customWidth="1"/>
    <col min="7941" max="7941" width="14.81640625" style="21" bestFit="1" customWidth="1"/>
    <col min="7942" max="8175" width="8.7265625" style="21"/>
    <col min="8176" max="8176" width="6.54296875" style="21" customWidth="1"/>
    <col min="8177" max="8177" width="17.90625" style="21" customWidth="1"/>
    <col min="8178" max="8178" width="9" style="21" bestFit="1" customWidth="1"/>
    <col min="8179" max="8179" width="43.90625" style="21" customWidth="1"/>
    <col min="8180" max="8180" width="13.7265625" style="21" customWidth="1"/>
    <col min="8181" max="8181" width="20.1796875" style="21" customWidth="1"/>
    <col min="8182" max="8182" width="14.26953125" style="21" customWidth="1"/>
    <col min="8183" max="8183" width="10.453125" style="21" customWidth="1"/>
    <col min="8184" max="8190" width="9.7265625" style="21" customWidth="1"/>
    <col min="8191" max="8191" width="16.7265625" style="21" bestFit="1" customWidth="1"/>
    <col min="8192" max="8192" width="18.453125" style="21" bestFit="1" customWidth="1"/>
    <col min="8193" max="8193" width="16.26953125" style="21" customWidth="1"/>
    <col min="8194" max="8194" width="18.26953125" style="21" customWidth="1"/>
    <col min="8195" max="8195" width="18.6328125" style="21" customWidth="1"/>
    <col min="8196" max="8196" width="28.81640625" style="21" customWidth="1"/>
    <col min="8197" max="8197" width="14.81640625" style="21" bestFit="1" customWidth="1"/>
    <col min="8198" max="8431" width="8.7265625" style="21"/>
    <col min="8432" max="8432" width="6.54296875" style="21" customWidth="1"/>
    <col min="8433" max="8433" width="17.90625" style="21" customWidth="1"/>
    <col min="8434" max="8434" width="9" style="21" bestFit="1" customWidth="1"/>
    <col min="8435" max="8435" width="43.90625" style="21" customWidth="1"/>
    <col min="8436" max="8436" width="13.7265625" style="21" customWidth="1"/>
    <col min="8437" max="8437" width="20.1796875" style="21" customWidth="1"/>
    <col min="8438" max="8438" width="14.26953125" style="21" customWidth="1"/>
    <col min="8439" max="8439" width="10.453125" style="21" customWidth="1"/>
    <col min="8440" max="8446" width="9.7265625" style="21" customWidth="1"/>
    <col min="8447" max="8447" width="16.7265625" style="21" bestFit="1" customWidth="1"/>
    <col min="8448" max="8448" width="18.453125" style="21" bestFit="1" customWidth="1"/>
    <col min="8449" max="8449" width="16.26953125" style="21" customWidth="1"/>
    <col min="8450" max="8450" width="18.26953125" style="21" customWidth="1"/>
    <col min="8451" max="8451" width="18.6328125" style="21" customWidth="1"/>
    <col min="8452" max="8452" width="28.81640625" style="21" customWidth="1"/>
    <col min="8453" max="8453" width="14.81640625" style="21" bestFit="1" customWidth="1"/>
    <col min="8454" max="8687" width="8.7265625" style="21"/>
    <col min="8688" max="8688" width="6.54296875" style="21" customWidth="1"/>
    <col min="8689" max="8689" width="17.90625" style="21" customWidth="1"/>
    <col min="8690" max="8690" width="9" style="21" bestFit="1" customWidth="1"/>
    <col min="8691" max="8691" width="43.90625" style="21" customWidth="1"/>
    <col min="8692" max="8692" width="13.7265625" style="21" customWidth="1"/>
    <col min="8693" max="8693" width="20.1796875" style="21" customWidth="1"/>
    <col min="8694" max="8694" width="14.26953125" style="21" customWidth="1"/>
    <col min="8695" max="8695" width="10.453125" style="21" customWidth="1"/>
    <col min="8696" max="8702" width="9.7265625" style="21" customWidth="1"/>
    <col min="8703" max="8703" width="16.7265625" style="21" bestFit="1" customWidth="1"/>
    <col min="8704" max="8704" width="18.453125" style="21" bestFit="1" customWidth="1"/>
    <col min="8705" max="8705" width="16.26953125" style="21" customWidth="1"/>
    <col min="8706" max="8706" width="18.26953125" style="21" customWidth="1"/>
    <col min="8707" max="8707" width="18.6328125" style="21" customWidth="1"/>
    <col min="8708" max="8708" width="28.81640625" style="21" customWidth="1"/>
    <col min="8709" max="8709" width="14.81640625" style="21" bestFit="1" customWidth="1"/>
    <col min="8710" max="8943" width="8.7265625" style="21"/>
    <col min="8944" max="8944" width="6.54296875" style="21" customWidth="1"/>
    <col min="8945" max="8945" width="17.90625" style="21" customWidth="1"/>
    <col min="8946" max="8946" width="9" style="21" bestFit="1" customWidth="1"/>
    <col min="8947" max="8947" width="43.90625" style="21" customWidth="1"/>
    <col min="8948" max="8948" width="13.7265625" style="21" customWidth="1"/>
    <col min="8949" max="8949" width="20.1796875" style="21" customWidth="1"/>
    <col min="8950" max="8950" width="14.26953125" style="21" customWidth="1"/>
    <col min="8951" max="8951" width="10.453125" style="21" customWidth="1"/>
    <col min="8952" max="8958" width="9.7265625" style="21" customWidth="1"/>
    <col min="8959" max="8959" width="16.7265625" style="21" bestFit="1" customWidth="1"/>
    <col min="8960" max="8960" width="18.453125" style="21" bestFit="1" customWidth="1"/>
    <col min="8961" max="8961" width="16.26953125" style="21" customWidth="1"/>
    <col min="8962" max="8962" width="18.26953125" style="21" customWidth="1"/>
    <col min="8963" max="8963" width="18.6328125" style="21" customWidth="1"/>
    <col min="8964" max="8964" width="28.81640625" style="21" customWidth="1"/>
    <col min="8965" max="8965" width="14.81640625" style="21" bestFit="1" customWidth="1"/>
    <col min="8966" max="9199" width="8.7265625" style="21"/>
    <col min="9200" max="9200" width="6.54296875" style="21" customWidth="1"/>
    <col min="9201" max="9201" width="17.90625" style="21" customWidth="1"/>
    <col min="9202" max="9202" width="9" style="21" bestFit="1" customWidth="1"/>
    <col min="9203" max="9203" width="43.90625" style="21" customWidth="1"/>
    <col min="9204" max="9204" width="13.7265625" style="21" customWidth="1"/>
    <col min="9205" max="9205" width="20.1796875" style="21" customWidth="1"/>
    <col min="9206" max="9206" width="14.26953125" style="21" customWidth="1"/>
    <col min="9207" max="9207" width="10.453125" style="21" customWidth="1"/>
    <col min="9208" max="9214" width="9.7265625" style="21" customWidth="1"/>
    <col min="9215" max="9215" width="16.7265625" style="21" bestFit="1" customWidth="1"/>
    <col min="9216" max="9216" width="18.453125" style="21" bestFit="1" customWidth="1"/>
    <col min="9217" max="9217" width="16.26953125" style="21" customWidth="1"/>
    <col min="9218" max="9218" width="18.26953125" style="21" customWidth="1"/>
    <col min="9219" max="9219" width="18.6328125" style="21" customWidth="1"/>
    <col min="9220" max="9220" width="28.81640625" style="21" customWidth="1"/>
    <col min="9221" max="9221" width="14.81640625" style="21" bestFit="1" customWidth="1"/>
    <col min="9222" max="9455" width="8.7265625" style="21"/>
    <col min="9456" max="9456" width="6.54296875" style="21" customWidth="1"/>
    <col min="9457" max="9457" width="17.90625" style="21" customWidth="1"/>
    <col min="9458" max="9458" width="9" style="21" bestFit="1" customWidth="1"/>
    <col min="9459" max="9459" width="43.90625" style="21" customWidth="1"/>
    <col min="9460" max="9460" width="13.7265625" style="21" customWidth="1"/>
    <col min="9461" max="9461" width="20.1796875" style="21" customWidth="1"/>
    <col min="9462" max="9462" width="14.26953125" style="21" customWidth="1"/>
    <col min="9463" max="9463" width="10.453125" style="21" customWidth="1"/>
    <col min="9464" max="9470" width="9.7265625" style="21" customWidth="1"/>
    <col min="9471" max="9471" width="16.7265625" style="21" bestFit="1" customWidth="1"/>
    <col min="9472" max="9472" width="18.453125" style="21" bestFit="1" customWidth="1"/>
    <col min="9473" max="9473" width="16.26953125" style="21" customWidth="1"/>
    <col min="9474" max="9474" width="18.26953125" style="21" customWidth="1"/>
    <col min="9475" max="9475" width="18.6328125" style="21" customWidth="1"/>
    <col min="9476" max="9476" width="28.81640625" style="21" customWidth="1"/>
    <col min="9477" max="9477" width="14.81640625" style="21" bestFit="1" customWidth="1"/>
    <col min="9478" max="9711" width="8.7265625" style="21"/>
    <col min="9712" max="9712" width="6.54296875" style="21" customWidth="1"/>
    <col min="9713" max="9713" width="17.90625" style="21" customWidth="1"/>
    <col min="9714" max="9714" width="9" style="21" bestFit="1" customWidth="1"/>
    <col min="9715" max="9715" width="43.90625" style="21" customWidth="1"/>
    <col min="9716" max="9716" width="13.7265625" style="21" customWidth="1"/>
    <col min="9717" max="9717" width="20.1796875" style="21" customWidth="1"/>
    <col min="9718" max="9718" width="14.26953125" style="21" customWidth="1"/>
    <col min="9719" max="9719" width="10.453125" style="21" customWidth="1"/>
    <col min="9720" max="9726" width="9.7265625" style="21" customWidth="1"/>
    <col min="9727" max="9727" width="16.7265625" style="21" bestFit="1" customWidth="1"/>
    <col min="9728" max="9728" width="18.453125" style="21" bestFit="1" customWidth="1"/>
    <col min="9729" max="9729" width="16.26953125" style="21" customWidth="1"/>
    <col min="9730" max="9730" width="18.26953125" style="21" customWidth="1"/>
    <col min="9731" max="9731" width="18.6328125" style="21" customWidth="1"/>
    <col min="9732" max="9732" width="28.81640625" style="21" customWidth="1"/>
    <col min="9733" max="9733" width="14.81640625" style="21" bestFit="1" customWidth="1"/>
    <col min="9734" max="9967" width="8.7265625" style="21"/>
    <col min="9968" max="9968" width="6.54296875" style="21" customWidth="1"/>
    <col min="9969" max="9969" width="17.90625" style="21" customWidth="1"/>
    <col min="9970" max="9970" width="9" style="21" bestFit="1" customWidth="1"/>
    <col min="9971" max="9971" width="43.90625" style="21" customWidth="1"/>
    <col min="9972" max="9972" width="13.7265625" style="21" customWidth="1"/>
    <col min="9973" max="9973" width="20.1796875" style="21" customWidth="1"/>
    <col min="9974" max="9974" width="14.26953125" style="21" customWidth="1"/>
    <col min="9975" max="9975" width="10.453125" style="21" customWidth="1"/>
    <col min="9976" max="9982" width="9.7265625" style="21" customWidth="1"/>
    <col min="9983" max="9983" width="16.7265625" style="21" bestFit="1" customWidth="1"/>
    <col min="9984" max="9984" width="18.453125" style="21" bestFit="1" customWidth="1"/>
    <col min="9985" max="9985" width="16.26953125" style="21" customWidth="1"/>
    <col min="9986" max="9986" width="18.26953125" style="21" customWidth="1"/>
    <col min="9987" max="9987" width="18.6328125" style="21" customWidth="1"/>
    <col min="9988" max="9988" width="28.81640625" style="21" customWidth="1"/>
    <col min="9989" max="9989" width="14.81640625" style="21" bestFit="1" customWidth="1"/>
    <col min="9990" max="10223" width="8.7265625" style="21"/>
    <col min="10224" max="10224" width="6.54296875" style="21" customWidth="1"/>
    <col min="10225" max="10225" width="17.90625" style="21" customWidth="1"/>
    <col min="10226" max="10226" width="9" style="21" bestFit="1" customWidth="1"/>
    <col min="10227" max="10227" width="43.90625" style="21" customWidth="1"/>
    <col min="10228" max="10228" width="13.7265625" style="21" customWidth="1"/>
    <col min="10229" max="10229" width="20.1796875" style="21" customWidth="1"/>
    <col min="10230" max="10230" width="14.26953125" style="21" customWidth="1"/>
    <col min="10231" max="10231" width="10.453125" style="21" customWidth="1"/>
    <col min="10232" max="10238" width="9.7265625" style="21" customWidth="1"/>
    <col min="10239" max="10239" width="16.7265625" style="21" bestFit="1" customWidth="1"/>
    <col min="10240" max="10240" width="18.453125" style="21" bestFit="1" customWidth="1"/>
    <col min="10241" max="10241" width="16.26953125" style="21" customWidth="1"/>
    <col min="10242" max="10242" width="18.26953125" style="21" customWidth="1"/>
    <col min="10243" max="10243" width="18.6328125" style="21" customWidth="1"/>
    <col min="10244" max="10244" width="28.81640625" style="21" customWidth="1"/>
    <col min="10245" max="10245" width="14.81640625" style="21" bestFit="1" customWidth="1"/>
    <col min="10246" max="10479" width="8.7265625" style="21"/>
    <col min="10480" max="10480" width="6.54296875" style="21" customWidth="1"/>
    <col min="10481" max="10481" width="17.90625" style="21" customWidth="1"/>
    <col min="10482" max="10482" width="9" style="21" bestFit="1" customWidth="1"/>
    <col min="10483" max="10483" width="43.90625" style="21" customWidth="1"/>
    <col min="10484" max="10484" width="13.7265625" style="21" customWidth="1"/>
    <col min="10485" max="10485" width="20.1796875" style="21" customWidth="1"/>
    <col min="10486" max="10486" width="14.26953125" style="21" customWidth="1"/>
    <col min="10487" max="10487" width="10.453125" style="21" customWidth="1"/>
    <col min="10488" max="10494" width="9.7265625" style="21" customWidth="1"/>
    <col min="10495" max="10495" width="16.7265625" style="21" bestFit="1" customWidth="1"/>
    <col min="10496" max="10496" width="18.453125" style="21" bestFit="1" customWidth="1"/>
    <col min="10497" max="10497" width="16.26953125" style="21" customWidth="1"/>
    <col min="10498" max="10498" width="18.26953125" style="21" customWidth="1"/>
    <col min="10499" max="10499" width="18.6328125" style="21" customWidth="1"/>
    <col min="10500" max="10500" width="28.81640625" style="21" customWidth="1"/>
    <col min="10501" max="10501" width="14.81640625" style="21" bestFit="1" customWidth="1"/>
    <col min="10502" max="10735" width="8.7265625" style="21"/>
    <col min="10736" max="10736" width="6.54296875" style="21" customWidth="1"/>
    <col min="10737" max="10737" width="17.90625" style="21" customWidth="1"/>
    <col min="10738" max="10738" width="9" style="21" bestFit="1" customWidth="1"/>
    <col min="10739" max="10739" width="43.90625" style="21" customWidth="1"/>
    <col min="10740" max="10740" width="13.7265625" style="21" customWidth="1"/>
    <col min="10741" max="10741" width="20.1796875" style="21" customWidth="1"/>
    <col min="10742" max="10742" width="14.26953125" style="21" customWidth="1"/>
    <col min="10743" max="10743" width="10.453125" style="21" customWidth="1"/>
    <col min="10744" max="10750" width="9.7265625" style="21" customWidth="1"/>
    <col min="10751" max="10751" width="16.7265625" style="21" bestFit="1" customWidth="1"/>
    <col min="10752" max="10752" width="18.453125" style="21" bestFit="1" customWidth="1"/>
    <col min="10753" max="10753" width="16.26953125" style="21" customWidth="1"/>
    <col min="10754" max="10754" width="18.26953125" style="21" customWidth="1"/>
    <col min="10755" max="10755" width="18.6328125" style="21" customWidth="1"/>
    <col min="10756" max="10756" width="28.81640625" style="21" customWidth="1"/>
    <col min="10757" max="10757" width="14.81640625" style="21" bestFit="1" customWidth="1"/>
    <col min="10758" max="10991" width="8.7265625" style="21"/>
    <col min="10992" max="10992" width="6.54296875" style="21" customWidth="1"/>
    <col min="10993" max="10993" width="17.90625" style="21" customWidth="1"/>
    <col min="10994" max="10994" width="9" style="21" bestFit="1" customWidth="1"/>
    <col min="10995" max="10995" width="43.90625" style="21" customWidth="1"/>
    <col min="10996" max="10996" width="13.7265625" style="21" customWidth="1"/>
    <col min="10997" max="10997" width="20.1796875" style="21" customWidth="1"/>
    <col min="10998" max="10998" width="14.26953125" style="21" customWidth="1"/>
    <col min="10999" max="10999" width="10.453125" style="21" customWidth="1"/>
    <col min="11000" max="11006" width="9.7265625" style="21" customWidth="1"/>
    <col min="11007" max="11007" width="16.7265625" style="21" bestFit="1" customWidth="1"/>
    <col min="11008" max="11008" width="18.453125" style="21" bestFit="1" customWidth="1"/>
    <col min="11009" max="11009" width="16.26953125" style="21" customWidth="1"/>
    <col min="11010" max="11010" width="18.26953125" style="21" customWidth="1"/>
    <col min="11011" max="11011" width="18.6328125" style="21" customWidth="1"/>
    <col min="11012" max="11012" width="28.81640625" style="21" customWidth="1"/>
    <col min="11013" max="11013" width="14.81640625" style="21" bestFit="1" customWidth="1"/>
    <col min="11014" max="11247" width="8.7265625" style="21"/>
    <col min="11248" max="11248" width="6.54296875" style="21" customWidth="1"/>
    <col min="11249" max="11249" width="17.90625" style="21" customWidth="1"/>
    <col min="11250" max="11250" width="9" style="21" bestFit="1" customWidth="1"/>
    <col min="11251" max="11251" width="43.90625" style="21" customWidth="1"/>
    <col min="11252" max="11252" width="13.7265625" style="21" customWidth="1"/>
    <col min="11253" max="11253" width="20.1796875" style="21" customWidth="1"/>
    <col min="11254" max="11254" width="14.26953125" style="21" customWidth="1"/>
    <col min="11255" max="11255" width="10.453125" style="21" customWidth="1"/>
    <col min="11256" max="11262" width="9.7265625" style="21" customWidth="1"/>
    <col min="11263" max="11263" width="16.7265625" style="21" bestFit="1" customWidth="1"/>
    <col min="11264" max="11264" width="18.453125" style="21" bestFit="1" customWidth="1"/>
    <col min="11265" max="11265" width="16.26953125" style="21" customWidth="1"/>
    <col min="11266" max="11266" width="18.26953125" style="21" customWidth="1"/>
    <col min="11267" max="11267" width="18.6328125" style="21" customWidth="1"/>
    <col min="11268" max="11268" width="28.81640625" style="21" customWidth="1"/>
    <col min="11269" max="11269" width="14.81640625" style="21" bestFit="1" customWidth="1"/>
    <col min="11270" max="11503" width="8.7265625" style="21"/>
    <col min="11504" max="11504" width="6.54296875" style="21" customWidth="1"/>
    <col min="11505" max="11505" width="17.90625" style="21" customWidth="1"/>
    <col min="11506" max="11506" width="9" style="21" bestFit="1" customWidth="1"/>
    <col min="11507" max="11507" width="43.90625" style="21" customWidth="1"/>
    <col min="11508" max="11508" width="13.7265625" style="21" customWidth="1"/>
    <col min="11509" max="11509" width="20.1796875" style="21" customWidth="1"/>
    <col min="11510" max="11510" width="14.26953125" style="21" customWidth="1"/>
    <col min="11511" max="11511" width="10.453125" style="21" customWidth="1"/>
    <col min="11512" max="11518" width="9.7265625" style="21" customWidth="1"/>
    <col min="11519" max="11519" width="16.7265625" style="21" bestFit="1" customWidth="1"/>
    <col min="11520" max="11520" width="18.453125" style="21" bestFit="1" customWidth="1"/>
    <col min="11521" max="11521" width="16.26953125" style="21" customWidth="1"/>
    <col min="11522" max="11522" width="18.26953125" style="21" customWidth="1"/>
    <col min="11523" max="11523" width="18.6328125" style="21" customWidth="1"/>
    <col min="11524" max="11524" width="28.81640625" style="21" customWidth="1"/>
    <col min="11525" max="11525" width="14.81640625" style="21" bestFit="1" customWidth="1"/>
    <col min="11526" max="11759" width="8.7265625" style="21"/>
    <col min="11760" max="11760" width="6.54296875" style="21" customWidth="1"/>
    <col min="11761" max="11761" width="17.90625" style="21" customWidth="1"/>
    <col min="11762" max="11762" width="9" style="21" bestFit="1" customWidth="1"/>
    <col min="11763" max="11763" width="43.90625" style="21" customWidth="1"/>
    <col min="11764" max="11764" width="13.7265625" style="21" customWidth="1"/>
    <col min="11765" max="11765" width="20.1796875" style="21" customWidth="1"/>
    <col min="11766" max="11766" width="14.26953125" style="21" customWidth="1"/>
    <col min="11767" max="11767" width="10.453125" style="21" customWidth="1"/>
    <col min="11768" max="11774" width="9.7265625" style="21" customWidth="1"/>
    <col min="11775" max="11775" width="16.7265625" style="21" bestFit="1" customWidth="1"/>
    <col min="11776" max="11776" width="18.453125" style="21" bestFit="1" customWidth="1"/>
    <col min="11777" max="11777" width="16.26953125" style="21" customWidth="1"/>
    <col min="11778" max="11778" width="18.26953125" style="21" customWidth="1"/>
    <col min="11779" max="11779" width="18.6328125" style="21" customWidth="1"/>
    <col min="11780" max="11780" width="28.81640625" style="21" customWidth="1"/>
    <col min="11781" max="11781" width="14.81640625" style="21" bestFit="1" customWidth="1"/>
    <col min="11782" max="12015" width="8.7265625" style="21"/>
    <col min="12016" max="12016" width="6.54296875" style="21" customWidth="1"/>
    <col min="12017" max="12017" width="17.90625" style="21" customWidth="1"/>
    <col min="12018" max="12018" width="9" style="21" bestFit="1" customWidth="1"/>
    <col min="12019" max="12019" width="43.90625" style="21" customWidth="1"/>
    <col min="12020" max="12020" width="13.7265625" style="21" customWidth="1"/>
    <col min="12021" max="12021" width="20.1796875" style="21" customWidth="1"/>
    <col min="12022" max="12022" width="14.26953125" style="21" customWidth="1"/>
    <col min="12023" max="12023" width="10.453125" style="21" customWidth="1"/>
    <col min="12024" max="12030" width="9.7265625" style="21" customWidth="1"/>
    <col min="12031" max="12031" width="16.7265625" style="21" bestFit="1" customWidth="1"/>
    <col min="12032" max="12032" width="18.453125" style="21" bestFit="1" customWidth="1"/>
    <col min="12033" max="12033" width="16.26953125" style="21" customWidth="1"/>
    <col min="12034" max="12034" width="18.26953125" style="21" customWidth="1"/>
    <col min="12035" max="12035" width="18.6328125" style="21" customWidth="1"/>
    <col min="12036" max="12036" width="28.81640625" style="21" customWidth="1"/>
    <col min="12037" max="12037" width="14.81640625" style="21" bestFit="1" customWidth="1"/>
    <col min="12038" max="12271" width="8.7265625" style="21"/>
    <col min="12272" max="12272" width="6.54296875" style="21" customWidth="1"/>
    <col min="12273" max="12273" width="17.90625" style="21" customWidth="1"/>
    <col min="12274" max="12274" width="9" style="21" bestFit="1" customWidth="1"/>
    <col min="12275" max="12275" width="43.90625" style="21" customWidth="1"/>
    <col min="12276" max="12276" width="13.7265625" style="21" customWidth="1"/>
    <col min="12277" max="12277" width="20.1796875" style="21" customWidth="1"/>
    <col min="12278" max="12278" width="14.26953125" style="21" customWidth="1"/>
    <col min="12279" max="12279" width="10.453125" style="21" customWidth="1"/>
    <col min="12280" max="12286" width="9.7265625" style="21" customWidth="1"/>
    <col min="12287" max="12287" width="16.7265625" style="21" bestFit="1" customWidth="1"/>
    <col min="12288" max="12288" width="18.453125" style="21" bestFit="1" customWidth="1"/>
    <col min="12289" max="12289" width="16.26953125" style="21" customWidth="1"/>
    <col min="12290" max="12290" width="18.26953125" style="21" customWidth="1"/>
    <col min="12291" max="12291" width="18.6328125" style="21" customWidth="1"/>
    <col min="12292" max="12292" width="28.81640625" style="21" customWidth="1"/>
    <col min="12293" max="12293" width="14.81640625" style="21" bestFit="1" customWidth="1"/>
    <col min="12294" max="12527" width="8.7265625" style="21"/>
    <col min="12528" max="12528" width="6.54296875" style="21" customWidth="1"/>
    <col min="12529" max="12529" width="17.90625" style="21" customWidth="1"/>
    <col min="12530" max="12530" width="9" style="21" bestFit="1" customWidth="1"/>
    <col min="12531" max="12531" width="43.90625" style="21" customWidth="1"/>
    <col min="12532" max="12532" width="13.7265625" style="21" customWidth="1"/>
    <col min="12533" max="12533" width="20.1796875" style="21" customWidth="1"/>
    <col min="12534" max="12534" width="14.26953125" style="21" customWidth="1"/>
    <col min="12535" max="12535" width="10.453125" style="21" customWidth="1"/>
    <col min="12536" max="12542" width="9.7265625" style="21" customWidth="1"/>
    <col min="12543" max="12543" width="16.7265625" style="21" bestFit="1" customWidth="1"/>
    <col min="12544" max="12544" width="18.453125" style="21" bestFit="1" customWidth="1"/>
    <col min="12545" max="12545" width="16.26953125" style="21" customWidth="1"/>
    <col min="12546" max="12546" width="18.26953125" style="21" customWidth="1"/>
    <col min="12547" max="12547" width="18.6328125" style="21" customWidth="1"/>
    <col min="12548" max="12548" width="28.81640625" style="21" customWidth="1"/>
    <col min="12549" max="12549" width="14.81640625" style="21" bestFit="1" customWidth="1"/>
    <col min="12550" max="12783" width="8.7265625" style="21"/>
    <col min="12784" max="12784" width="6.54296875" style="21" customWidth="1"/>
    <col min="12785" max="12785" width="17.90625" style="21" customWidth="1"/>
    <col min="12786" max="12786" width="9" style="21" bestFit="1" customWidth="1"/>
    <col min="12787" max="12787" width="43.90625" style="21" customWidth="1"/>
    <col min="12788" max="12788" width="13.7265625" style="21" customWidth="1"/>
    <col min="12789" max="12789" width="20.1796875" style="21" customWidth="1"/>
    <col min="12790" max="12790" width="14.26953125" style="21" customWidth="1"/>
    <col min="12791" max="12791" width="10.453125" style="21" customWidth="1"/>
    <col min="12792" max="12798" width="9.7265625" style="21" customWidth="1"/>
    <col min="12799" max="12799" width="16.7265625" style="21" bestFit="1" customWidth="1"/>
    <col min="12800" max="12800" width="18.453125" style="21" bestFit="1" customWidth="1"/>
    <col min="12801" max="12801" width="16.26953125" style="21" customWidth="1"/>
    <col min="12802" max="12802" width="18.26953125" style="21" customWidth="1"/>
    <col min="12803" max="12803" width="18.6328125" style="21" customWidth="1"/>
    <col min="12804" max="12804" width="28.81640625" style="21" customWidth="1"/>
    <col min="12805" max="12805" width="14.81640625" style="21" bestFit="1" customWidth="1"/>
    <col min="12806" max="13039" width="8.7265625" style="21"/>
    <col min="13040" max="13040" width="6.54296875" style="21" customWidth="1"/>
    <col min="13041" max="13041" width="17.90625" style="21" customWidth="1"/>
    <col min="13042" max="13042" width="9" style="21" bestFit="1" customWidth="1"/>
    <col min="13043" max="13043" width="43.90625" style="21" customWidth="1"/>
    <col min="13044" max="13044" width="13.7265625" style="21" customWidth="1"/>
    <col min="13045" max="13045" width="20.1796875" style="21" customWidth="1"/>
    <col min="13046" max="13046" width="14.26953125" style="21" customWidth="1"/>
    <col min="13047" max="13047" width="10.453125" style="21" customWidth="1"/>
    <col min="13048" max="13054" width="9.7265625" style="21" customWidth="1"/>
    <col min="13055" max="13055" width="16.7265625" style="21" bestFit="1" customWidth="1"/>
    <col min="13056" max="13056" width="18.453125" style="21" bestFit="1" customWidth="1"/>
    <col min="13057" max="13057" width="16.26953125" style="21" customWidth="1"/>
    <col min="13058" max="13058" width="18.26953125" style="21" customWidth="1"/>
    <col min="13059" max="13059" width="18.6328125" style="21" customWidth="1"/>
    <col min="13060" max="13060" width="28.81640625" style="21" customWidth="1"/>
    <col min="13061" max="13061" width="14.81640625" style="21" bestFit="1" customWidth="1"/>
    <col min="13062" max="13295" width="8.7265625" style="21"/>
    <col min="13296" max="13296" width="6.54296875" style="21" customWidth="1"/>
    <col min="13297" max="13297" width="17.90625" style="21" customWidth="1"/>
    <col min="13298" max="13298" width="9" style="21" bestFit="1" customWidth="1"/>
    <col min="13299" max="13299" width="43.90625" style="21" customWidth="1"/>
    <col min="13300" max="13300" width="13.7265625" style="21" customWidth="1"/>
    <col min="13301" max="13301" width="20.1796875" style="21" customWidth="1"/>
    <col min="13302" max="13302" width="14.26953125" style="21" customWidth="1"/>
    <col min="13303" max="13303" width="10.453125" style="21" customWidth="1"/>
    <col min="13304" max="13310" width="9.7265625" style="21" customWidth="1"/>
    <col min="13311" max="13311" width="16.7265625" style="21" bestFit="1" customWidth="1"/>
    <col min="13312" max="13312" width="18.453125" style="21" bestFit="1" customWidth="1"/>
    <col min="13313" max="13313" width="16.26953125" style="21" customWidth="1"/>
    <col min="13314" max="13314" width="18.26953125" style="21" customWidth="1"/>
    <col min="13315" max="13315" width="18.6328125" style="21" customWidth="1"/>
    <col min="13316" max="13316" width="28.81640625" style="21" customWidth="1"/>
    <col min="13317" max="13317" width="14.81640625" style="21" bestFit="1" customWidth="1"/>
    <col min="13318" max="13551" width="8.7265625" style="21"/>
    <col min="13552" max="13552" width="6.54296875" style="21" customWidth="1"/>
    <col min="13553" max="13553" width="17.90625" style="21" customWidth="1"/>
    <col min="13554" max="13554" width="9" style="21" bestFit="1" customWidth="1"/>
    <col min="13555" max="13555" width="43.90625" style="21" customWidth="1"/>
    <col min="13556" max="13556" width="13.7265625" style="21" customWidth="1"/>
    <col min="13557" max="13557" width="20.1796875" style="21" customWidth="1"/>
    <col min="13558" max="13558" width="14.26953125" style="21" customWidth="1"/>
    <col min="13559" max="13559" width="10.453125" style="21" customWidth="1"/>
    <col min="13560" max="13566" width="9.7265625" style="21" customWidth="1"/>
    <col min="13567" max="13567" width="16.7265625" style="21" bestFit="1" customWidth="1"/>
    <col min="13568" max="13568" width="18.453125" style="21" bestFit="1" customWidth="1"/>
    <col min="13569" max="13569" width="16.26953125" style="21" customWidth="1"/>
    <col min="13570" max="13570" width="18.26953125" style="21" customWidth="1"/>
    <col min="13571" max="13571" width="18.6328125" style="21" customWidth="1"/>
    <col min="13572" max="13572" width="28.81640625" style="21" customWidth="1"/>
    <col min="13573" max="13573" width="14.81640625" style="21" bestFit="1" customWidth="1"/>
    <col min="13574" max="13807" width="8.7265625" style="21"/>
    <col min="13808" max="13808" width="6.54296875" style="21" customWidth="1"/>
    <col min="13809" max="13809" width="17.90625" style="21" customWidth="1"/>
    <col min="13810" max="13810" width="9" style="21" bestFit="1" customWidth="1"/>
    <col min="13811" max="13811" width="43.90625" style="21" customWidth="1"/>
    <col min="13812" max="13812" width="13.7265625" style="21" customWidth="1"/>
    <col min="13813" max="13813" width="20.1796875" style="21" customWidth="1"/>
    <col min="13814" max="13814" width="14.26953125" style="21" customWidth="1"/>
    <col min="13815" max="13815" width="10.453125" style="21" customWidth="1"/>
    <col min="13816" max="13822" width="9.7265625" style="21" customWidth="1"/>
    <col min="13823" max="13823" width="16.7265625" style="21" bestFit="1" customWidth="1"/>
    <col min="13824" max="13824" width="18.453125" style="21" bestFit="1" customWidth="1"/>
    <col min="13825" max="13825" width="16.26953125" style="21" customWidth="1"/>
    <col min="13826" max="13826" width="18.26953125" style="21" customWidth="1"/>
    <col min="13827" max="13827" width="18.6328125" style="21" customWidth="1"/>
    <col min="13828" max="13828" width="28.81640625" style="21" customWidth="1"/>
    <col min="13829" max="13829" width="14.81640625" style="21" bestFit="1" customWidth="1"/>
    <col min="13830" max="14063" width="8.7265625" style="21"/>
    <col min="14064" max="14064" width="6.54296875" style="21" customWidth="1"/>
    <col min="14065" max="14065" width="17.90625" style="21" customWidth="1"/>
    <col min="14066" max="14066" width="9" style="21" bestFit="1" customWidth="1"/>
    <col min="14067" max="14067" width="43.90625" style="21" customWidth="1"/>
    <col min="14068" max="14068" width="13.7265625" style="21" customWidth="1"/>
    <col min="14069" max="14069" width="20.1796875" style="21" customWidth="1"/>
    <col min="14070" max="14070" width="14.26953125" style="21" customWidth="1"/>
    <col min="14071" max="14071" width="10.453125" style="21" customWidth="1"/>
    <col min="14072" max="14078" width="9.7265625" style="21" customWidth="1"/>
    <col min="14079" max="14079" width="16.7265625" style="21" bestFit="1" customWidth="1"/>
    <col min="14080" max="14080" width="18.453125" style="21" bestFit="1" customWidth="1"/>
    <col min="14081" max="14081" width="16.26953125" style="21" customWidth="1"/>
    <col min="14082" max="14082" width="18.26953125" style="21" customWidth="1"/>
    <col min="14083" max="14083" width="18.6328125" style="21" customWidth="1"/>
    <col min="14084" max="14084" width="28.81640625" style="21" customWidth="1"/>
    <col min="14085" max="14085" width="14.81640625" style="21" bestFit="1" customWidth="1"/>
    <col min="14086" max="14319" width="8.7265625" style="21"/>
    <col min="14320" max="14320" width="6.54296875" style="21" customWidth="1"/>
    <col min="14321" max="14321" width="17.90625" style="21" customWidth="1"/>
    <col min="14322" max="14322" width="9" style="21" bestFit="1" customWidth="1"/>
    <col min="14323" max="14323" width="43.90625" style="21" customWidth="1"/>
    <col min="14324" max="14324" width="13.7265625" style="21" customWidth="1"/>
    <col min="14325" max="14325" width="20.1796875" style="21" customWidth="1"/>
    <col min="14326" max="14326" width="14.26953125" style="21" customWidth="1"/>
    <col min="14327" max="14327" width="10.453125" style="21" customWidth="1"/>
    <col min="14328" max="14334" width="9.7265625" style="21" customWidth="1"/>
    <col min="14335" max="14335" width="16.7265625" style="21" bestFit="1" customWidth="1"/>
    <col min="14336" max="14336" width="18.453125" style="21" bestFit="1" customWidth="1"/>
    <col min="14337" max="14337" width="16.26953125" style="21" customWidth="1"/>
    <col min="14338" max="14338" width="18.26953125" style="21" customWidth="1"/>
    <col min="14339" max="14339" width="18.6328125" style="21" customWidth="1"/>
    <col min="14340" max="14340" width="28.81640625" style="21" customWidth="1"/>
    <col min="14341" max="14341" width="14.81640625" style="21" bestFit="1" customWidth="1"/>
    <col min="14342" max="14575" width="8.7265625" style="21"/>
    <col min="14576" max="14576" width="6.54296875" style="21" customWidth="1"/>
    <col min="14577" max="14577" width="17.90625" style="21" customWidth="1"/>
    <col min="14578" max="14578" width="9" style="21" bestFit="1" customWidth="1"/>
    <col min="14579" max="14579" width="43.90625" style="21" customWidth="1"/>
    <col min="14580" max="14580" width="13.7265625" style="21" customWidth="1"/>
    <col min="14581" max="14581" width="20.1796875" style="21" customWidth="1"/>
    <col min="14582" max="14582" width="14.26953125" style="21" customWidth="1"/>
    <col min="14583" max="14583" width="10.453125" style="21" customWidth="1"/>
    <col min="14584" max="14590" width="9.7265625" style="21" customWidth="1"/>
    <col min="14591" max="14591" width="16.7265625" style="21" bestFit="1" customWidth="1"/>
    <col min="14592" max="14592" width="18.453125" style="21" bestFit="1" customWidth="1"/>
    <col min="14593" max="14593" width="16.26953125" style="21" customWidth="1"/>
    <col min="14594" max="14594" width="18.26953125" style="21" customWidth="1"/>
    <col min="14595" max="14595" width="18.6328125" style="21" customWidth="1"/>
    <col min="14596" max="14596" width="28.81640625" style="21" customWidth="1"/>
    <col min="14597" max="14597" width="14.81640625" style="21" bestFit="1" customWidth="1"/>
    <col min="14598" max="14831" width="8.7265625" style="21"/>
    <col min="14832" max="14832" width="6.54296875" style="21" customWidth="1"/>
    <col min="14833" max="14833" width="17.90625" style="21" customWidth="1"/>
    <col min="14834" max="14834" width="9" style="21" bestFit="1" customWidth="1"/>
    <col min="14835" max="14835" width="43.90625" style="21" customWidth="1"/>
    <col min="14836" max="14836" width="13.7265625" style="21" customWidth="1"/>
    <col min="14837" max="14837" width="20.1796875" style="21" customWidth="1"/>
    <col min="14838" max="14838" width="14.26953125" style="21" customWidth="1"/>
    <col min="14839" max="14839" width="10.453125" style="21" customWidth="1"/>
    <col min="14840" max="14846" width="9.7265625" style="21" customWidth="1"/>
    <col min="14847" max="14847" width="16.7265625" style="21" bestFit="1" customWidth="1"/>
    <col min="14848" max="14848" width="18.453125" style="21" bestFit="1" customWidth="1"/>
    <col min="14849" max="14849" width="16.26953125" style="21" customWidth="1"/>
    <col min="14850" max="14850" width="18.26953125" style="21" customWidth="1"/>
    <col min="14851" max="14851" width="18.6328125" style="21" customWidth="1"/>
    <col min="14852" max="14852" width="28.81640625" style="21" customWidth="1"/>
    <col min="14853" max="14853" width="14.81640625" style="21" bestFit="1" customWidth="1"/>
    <col min="14854" max="15087" width="8.7265625" style="21"/>
    <col min="15088" max="15088" width="6.54296875" style="21" customWidth="1"/>
    <col min="15089" max="15089" width="17.90625" style="21" customWidth="1"/>
    <col min="15090" max="15090" width="9" style="21" bestFit="1" customWidth="1"/>
    <col min="15091" max="15091" width="43.90625" style="21" customWidth="1"/>
    <col min="15092" max="15092" width="13.7265625" style="21" customWidth="1"/>
    <col min="15093" max="15093" width="20.1796875" style="21" customWidth="1"/>
    <col min="15094" max="15094" width="14.26953125" style="21" customWidth="1"/>
    <col min="15095" max="15095" width="10.453125" style="21" customWidth="1"/>
    <col min="15096" max="15102" width="9.7265625" style="21" customWidth="1"/>
    <col min="15103" max="15103" width="16.7265625" style="21" bestFit="1" customWidth="1"/>
    <col min="15104" max="15104" width="18.453125" style="21" bestFit="1" customWidth="1"/>
    <col min="15105" max="15105" width="16.26953125" style="21" customWidth="1"/>
    <col min="15106" max="15106" width="18.26953125" style="21" customWidth="1"/>
    <col min="15107" max="15107" width="18.6328125" style="21" customWidth="1"/>
    <col min="15108" max="15108" width="28.81640625" style="21" customWidth="1"/>
    <col min="15109" max="15109" width="14.81640625" style="21" bestFit="1" customWidth="1"/>
    <col min="15110" max="15343" width="8.7265625" style="21"/>
    <col min="15344" max="15344" width="6.54296875" style="21" customWidth="1"/>
    <col min="15345" max="15345" width="17.90625" style="21" customWidth="1"/>
    <col min="15346" max="15346" width="9" style="21" bestFit="1" customWidth="1"/>
    <col min="15347" max="15347" width="43.90625" style="21" customWidth="1"/>
    <col min="15348" max="15348" width="13.7265625" style="21" customWidth="1"/>
    <col min="15349" max="15349" width="20.1796875" style="21" customWidth="1"/>
    <col min="15350" max="15350" width="14.26953125" style="21" customWidth="1"/>
    <col min="15351" max="15351" width="10.453125" style="21" customWidth="1"/>
    <col min="15352" max="15358" width="9.7265625" style="21" customWidth="1"/>
    <col min="15359" max="15359" width="16.7265625" style="21" bestFit="1" customWidth="1"/>
    <col min="15360" max="15360" width="18.453125" style="21" bestFit="1" customWidth="1"/>
    <col min="15361" max="15361" width="16.26953125" style="21" customWidth="1"/>
    <col min="15362" max="15362" width="18.26953125" style="21" customWidth="1"/>
    <col min="15363" max="15363" width="18.6328125" style="21" customWidth="1"/>
    <col min="15364" max="15364" width="28.81640625" style="21" customWidth="1"/>
    <col min="15365" max="15365" width="14.81640625" style="21" bestFit="1" customWidth="1"/>
    <col min="15366" max="15599" width="8.7265625" style="21"/>
    <col min="15600" max="15600" width="6.54296875" style="21" customWidth="1"/>
    <col min="15601" max="15601" width="17.90625" style="21" customWidth="1"/>
    <col min="15602" max="15602" width="9" style="21" bestFit="1" customWidth="1"/>
    <col min="15603" max="15603" width="43.90625" style="21" customWidth="1"/>
    <col min="15604" max="15604" width="13.7265625" style="21" customWidth="1"/>
    <col min="15605" max="15605" width="20.1796875" style="21" customWidth="1"/>
    <col min="15606" max="15606" width="14.26953125" style="21" customWidth="1"/>
    <col min="15607" max="15607" width="10.453125" style="21" customWidth="1"/>
    <col min="15608" max="15614" width="9.7265625" style="21" customWidth="1"/>
    <col min="15615" max="15615" width="16.7265625" style="21" bestFit="1" customWidth="1"/>
    <col min="15616" max="15616" width="18.453125" style="21" bestFit="1" customWidth="1"/>
    <col min="15617" max="15617" width="16.26953125" style="21" customWidth="1"/>
    <col min="15618" max="15618" width="18.26953125" style="21" customWidth="1"/>
    <col min="15619" max="15619" width="18.6328125" style="21" customWidth="1"/>
    <col min="15620" max="15620" width="28.81640625" style="21" customWidth="1"/>
    <col min="15621" max="15621" width="14.81640625" style="21" bestFit="1" customWidth="1"/>
    <col min="15622" max="15855" width="8.7265625" style="21"/>
    <col min="15856" max="15856" width="6.54296875" style="21" customWidth="1"/>
    <col min="15857" max="15857" width="17.90625" style="21" customWidth="1"/>
    <col min="15858" max="15858" width="9" style="21" bestFit="1" customWidth="1"/>
    <col min="15859" max="15859" width="43.90625" style="21" customWidth="1"/>
    <col min="15860" max="15860" width="13.7265625" style="21" customWidth="1"/>
    <col min="15861" max="15861" width="20.1796875" style="21" customWidth="1"/>
    <col min="15862" max="15862" width="14.26953125" style="21" customWidth="1"/>
    <col min="15863" max="15863" width="10.453125" style="21" customWidth="1"/>
    <col min="15864" max="15870" width="9.7265625" style="21" customWidth="1"/>
    <col min="15871" max="15871" width="16.7265625" style="21" bestFit="1" customWidth="1"/>
    <col min="15872" max="15872" width="18.453125" style="21" bestFit="1" customWidth="1"/>
    <col min="15873" max="15873" width="16.26953125" style="21" customWidth="1"/>
    <col min="15874" max="15874" width="18.26953125" style="21" customWidth="1"/>
    <col min="15875" max="15875" width="18.6328125" style="21" customWidth="1"/>
    <col min="15876" max="15876" width="28.81640625" style="21" customWidth="1"/>
    <col min="15877" max="15877" width="14.81640625" style="21" bestFit="1" customWidth="1"/>
    <col min="15878" max="16111" width="8.7265625" style="21"/>
    <col min="16112" max="16112" width="6.54296875" style="21" customWidth="1"/>
    <col min="16113" max="16113" width="17.90625" style="21" customWidth="1"/>
    <col min="16114" max="16114" width="9" style="21" bestFit="1" customWidth="1"/>
    <col min="16115" max="16115" width="43.90625" style="21" customWidth="1"/>
    <col min="16116" max="16116" width="13.7265625" style="21" customWidth="1"/>
    <col min="16117" max="16117" width="20.1796875" style="21" customWidth="1"/>
    <col min="16118" max="16118" width="14.26953125" style="21" customWidth="1"/>
    <col min="16119" max="16119" width="10.453125" style="21" customWidth="1"/>
    <col min="16120" max="16126" width="9.7265625" style="21" customWidth="1"/>
    <col min="16127" max="16127" width="16.7265625" style="21" bestFit="1" customWidth="1"/>
    <col min="16128" max="16128" width="18.453125" style="21" bestFit="1" customWidth="1"/>
    <col min="16129" max="16129" width="16.26953125" style="21" customWidth="1"/>
    <col min="16130" max="16130" width="18.26953125" style="21" customWidth="1"/>
    <col min="16131" max="16131" width="18.6328125" style="21" customWidth="1"/>
    <col min="16132" max="16132" width="28.81640625" style="21" customWidth="1"/>
    <col min="16133" max="16133" width="14.81640625" style="21" bestFit="1" customWidth="1"/>
    <col min="16134" max="16384" width="8.7265625" style="21"/>
  </cols>
  <sheetData>
    <row r="1" spans="1:5" s="12" customFormat="1" ht="33" customHeight="1" x14ac:dyDescent="0.35">
      <c r="A1" s="575" t="s">
        <v>21</v>
      </c>
      <c r="B1" s="572" t="s">
        <v>680</v>
      </c>
      <c r="C1" s="575" t="s">
        <v>679</v>
      </c>
      <c r="D1" s="462" t="s">
        <v>49</v>
      </c>
      <c r="E1" s="461" t="s">
        <v>684</v>
      </c>
    </row>
    <row r="2" spans="1:5" s="12" customFormat="1" ht="22.5" customHeight="1" x14ac:dyDescent="0.35">
      <c r="A2" s="575"/>
      <c r="B2" s="572"/>
      <c r="C2" s="575"/>
      <c r="D2" s="573" t="s">
        <v>683</v>
      </c>
      <c r="E2" s="576" t="s">
        <v>63</v>
      </c>
    </row>
    <row r="3" spans="1:5" s="12" customFormat="1" x14ac:dyDescent="0.35">
      <c r="A3" s="575"/>
      <c r="B3" s="572"/>
      <c r="C3" s="575"/>
      <c r="D3" s="574"/>
      <c r="E3" s="576"/>
    </row>
    <row r="4" spans="1:5" s="12" customFormat="1" x14ac:dyDescent="0.35">
      <c r="A4" s="463">
        <v>1</v>
      </c>
      <c r="B4" s="464" t="s">
        <v>67</v>
      </c>
      <c r="C4" s="465">
        <v>1</v>
      </c>
      <c r="D4" s="463">
        <v>2023</v>
      </c>
      <c r="E4" s="466">
        <f>'2023'!F49</f>
        <v>636800599</v>
      </c>
    </row>
    <row r="5" spans="1:5" x14ac:dyDescent="0.35">
      <c r="A5" s="124">
        <f>A4+1</f>
        <v>2</v>
      </c>
      <c r="B5" s="464" t="s">
        <v>67</v>
      </c>
      <c r="C5" s="468">
        <v>2</v>
      </c>
      <c r="D5" s="463">
        <f>D4+1</f>
        <v>2024</v>
      </c>
      <c r="E5" s="467">
        <f>'2024'!F63</f>
        <v>705776518</v>
      </c>
    </row>
    <row r="6" spans="1:5" x14ac:dyDescent="0.35">
      <c r="A6" s="124">
        <f t="shared" ref="A6:A11" si="0">A5+1</f>
        <v>3</v>
      </c>
      <c r="B6" s="464" t="s">
        <v>67</v>
      </c>
      <c r="C6" s="465">
        <v>3</v>
      </c>
      <c r="D6" s="463">
        <f t="shared" ref="D6:D11" si="1">D5+1</f>
        <v>2025</v>
      </c>
      <c r="E6" s="467">
        <f>'2025'!F68</f>
        <v>739777872</v>
      </c>
    </row>
    <row r="7" spans="1:5" x14ac:dyDescent="0.35">
      <c r="A7" s="124">
        <f t="shared" si="0"/>
        <v>4</v>
      </c>
      <c r="B7" s="464" t="s">
        <v>67</v>
      </c>
      <c r="C7" s="468">
        <v>4</v>
      </c>
      <c r="D7" s="463">
        <f t="shared" si="1"/>
        <v>2026</v>
      </c>
      <c r="E7" s="467">
        <f>'2026'!F75</f>
        <v>730352023</v>
      </c>
    </row>
    <row r="8" spans="1:5" s="58" customFormat="1" x14ac:dyDescent="0.35">
      <c r="A8" s="124">
        <f t="shared" si="0"/>
        <v>5</v>
      </c>
      <c r="B8" s="464" t="s">
        <v>67</v>
      </c>
      <c r="C8" s="465">
        <v>5</v>
      </c>
      <c r="D8" s="463">
        <f t="shared" si="1"/>
        <v>2027</v>
      </c>
      <c r="E8" s="467">
        <f>'2027'!F72</f>
        <v>691852023</v>
      </c>
    </row>
    <row r="9" spans="1:5" s="58" customFormat="1" x14ac:dyDescent="0.35">
      <c r="A9" s="124">
        <f t="shared" si="0"/>
        <v>6</v>
      </c>
      <c r="B9" s="464" t="s">
        <v>67</v>
      </c>
      <c r="C9" s="468">
        <v>6</v>
      </c>
      <c r="D9" s="463">
        <f t="shared" si="1"/>
        <v>2028</v>
      </c>
      <c r="E9" s="467">
        <f>'2028'!F73</f>
        <v>716077023</v>
      </c>
    </row>
    <row r="10" spans="1:5" s="58" customFormat="1" x14ac:dyDescent="0.35">
      <c r="A10" s="124">
        <f t="shared" si="0"/>
        <v>7</v>
      </c>
      <c r="B10" s="464" t="s">
        <v>67</v>
      </c>
      <c r="C10" s="465">
        <v>7</v>
      </c>
      <c r="D10" s="463">
        <f t="shared" si="1"/>
        <v>2029</v>
      </c>
      <c r="E10" s="467">
        <f>'2029'!F78</f>
        <v>688352023</v>
      </c>
    </row>
    <row r="11" spans="1:5" s="58" customFormat="1" x14ac:dyDescent="0.35">
      <c r="A11" s="124">
        <f t="shared" si="0"/>
        <v>8</v>
      </c>
      <c r="B11" s="464" t="s">
        <v>67</v>
      </c>
      <c r="C11" s="468">
        <v>8</v>
      </c>
      <c r="D11" s="463">
        <f t="shared" si="1"/>
        <v>2030</v>
      </c>
      <c r="E11" s="467">
        <f>'2030'!F74</f>
        <v>729652023</v>
      </c>
    </row>
    <row r="12" spans="1:5" s="58" customFormat="1" x14ac:dyDescent="0.35">
      <c r="A12" s="124"/>
      <c r="B12" s="464" t="s">
        <v>681</v>
      </c>
      <c r="C12" s="469" t="s">
        <v>682</v>
      </c>
      <c r="D12" s="470"/>
      <c r="E12" s="467">
        <f>SUM(E4:E11)</f>
        <v>5638640104</v>
      </c>
    </row>
    <row r="13" spans="1:5" s="58" customFormat="1" x14ac:dyDescent="0.35">
      <c r="A13" s="54"/>
      <c r="B13" s="45"/>
      <c r="C13" s="52"/>
      <c r="D13" s="51"/>
      <c r="E13" s="56"/>
    </row>
    <row r="14" spans="1:5" s="58" customFormat="1" x14ac:dyDescent="0.35">
      <c r="A14" s="54"/>
      <c r="B14" s="45"/>
      <c r="C14" s="52"/>
      <c r="D14" s="51"/>
      <c r="E14" s="56"/>
    </row>
    <row r="15" spans="1:5" s="58" customFormat="1" x14ac:dyDescent="0.35">
      <c r="A15" s="54"/>
      <c r="B15" s="45"/>
      <c r="C15" s="52"/>
      <c r="D15" s="51"/>
      <c r="E15" s="55"/>
    </row>
    <row r="16" spans="1:5" s="58" customFormat="1" x14ac:dyDescent="0.35">
      <c r="A16" s="54"/>
      <c r="B16" s="45"/>
      <c r="C16" s="52"/>
      <c r="D16" s="51"/>
      <c r="E16" s="55"/>
    </row>
    <row r="17" spans="1:5" s="58" customFormat="1" x14ac:dyDescent="0.35">
      <c r="A17" s="54"/>
      <c r="B17" s="45"/>
      <c r="C17" s="52"/>
      <c r="D17" s="51"/>
      <c r="E17" s="55"/>
    </row>
    <row r="18" spans="1:5" s="58" customFormat="1" x14ac:dyDescent="0.35">
      <c r="A18" s="54"/>
      <c r="B18" s="45"/>
      <c r="C18" s="52"/>
      <c r="D18" s="51"/>
      <c r="E18" s="55"/>
    </row>
    <row r="19" spans="1:5" s="58" customFormat="1" x14ac:dyDescent="0.35">
      <c r="A19" s="54"/>
      <c r="B19" s="45"/>
      <c r="C19" s="52"/>
      <c r="D19" s="51"/>
      <c r="E19" s="55"/>
    </row>
    <row r="20" spans="1:5" s="58" customFormat="1" x14ac:dyDescent="0.35">
      <c r="A20" s="54"/>
      <c r="B20" s="45"/>
      <c r="C20" s="52"/>
      <c r="D20" s="51"/>
      <c r="E20" s="55"/>
    </row>
    <row r="21" spans="1:5" s="58" customFormat="1" x14ac:dyDescent="0.35">
      <c r="A21" s="54"/>
      <c r="B21" s="45"/>
      <c r="C21" s="52"/>
      <c r="D21" s="51"/>
      <c r="E21" s="55"/>
    </row>
    <row r="22" spans="1:5" s="58" customFormat="1" x14ac:dyDescent="0.35">
      <c r="A22" s="54"/>
      <c r="B22" s="45"/>
      <c r="C22" s="52"/>
      <c r="D22" s="51"/>
      <c r="E22" s="55"/>
    </row>
    <row r="23" spans="1:5" s="58" customFormat="1" x14ac:dyDescent="0.35">
      <c r="A23" s="54"/>
      <c r="B23" s="53"/>
      <c r="C23" s="43"/>
      <c r="D23" s="53"/>
      <c r="E23" s="60"/>
    </row>
    <row r="24" spans="1:5" s="58" customFormat="1" x14ac:dyDescent="0.35">
      <c r="A24" s="54"/>
      <c r="B24" s="53"/>
      <c r="C24" s="43"/>
      <c r="D24" s="53"/>
      <c r="E24" s="60"/>
    </row>
    <row r="25" spans="1:5" s="58" customFormat="1" x14ac:dyDescent="0.35">
      <c r="A25" s="54"/>
      <c r="B25" s="53"/>
      <c r="C25" s="43"/>
      <c r="D25" s="53"/>
      <c r="E25" s="60"/>
    </row>
    <row r="26" spans="1:5" s="58" customFormat="1" x14ac:dyDescent="0.35">
      <c r="A26" s="54"/>
      <c r="B26" s="53"/>
      <c r="C26" s="43"/>
      <c r="D26" s="53"/>
      <c r="E26" s="60"/>
    </row>
    <row r="27" spans="1:5" s="58" customFormat="1" x14ac:dyDescent="0.35">
      <c r="A27" s="54"/>
      <c r="B27" s="61"/>
      <c r="C27" s="52"/>
      <c r="D27" s="61"/>
      <c r="E27" s="55"/>
    </row>
    <row r="28" spans="1:5" s="58" customFormat="1" x14ac:dyDescent="0.35">
      <c r="A28" s="42"/>
      <c r="B28" s="61"/>
      <c r="C28" s="52"/>
      <c r="D28" s="61"/>
      <c r="E28" s="55"/>
    </row>
    <row r="29" spans="1:5" s="58" customFormat="1" x14ac:dyDescent="0.35">
      <c r="A29" s="42"/>
      <c r="B29" s="44"/>
      <c r="C29" s="52"/>
      <c r="D29" s="44"/>
      <c r="E29" s="55"/>
    </row>
    <row r="30" spans="1:5" s="58" customFormat="1" x14ac:dyDescent="0.35">
      <c r="A30" s="54"/>
      <c r="B30" s="44"/>
      <c r="C30" s="52"/>
      <c r="D30" s="44"/>
      <c r="E30" s="55"/>
    </row>
    <row r="31" spans="1:5" s="58" customFormat="1" x14ac:dyDescent="0.35">
      <c r="A31" s="54"/>
      <c r="B31" s="44"/>
      <c r="C31" s="52"/>
      <c r="D31" s="44"/>
      <c r="E31" s="55"/>
    </row>
    <row r="32" spans="1:5" s="58" customFormat="1" x14ac:dyDescent="0.35">
      <c r="A32" s="42"/>
      <c r="B32" s="61"/>
      <c r="C32" s="52"/>
      <c r="D32" s="61"/>
      <c r="E32" s="55"/>
    </row>
    <row r="33" spans="1:5" s="58" customFormat="1" x14ac:dyDescent="0.35">
      <c r="A33" s="42"/>
      <c r="B33" s="44"/>
      <c r="C33" s="52"/>
      <c r="D33" s="44"/>
      <c r="E33" s="65"/>
    </row>
    <row r="34" spans="1:5" s="58" customFormat="1" x14ac:dyDescent="0.35">
      <c r="A34" s="42"/>
      <c r="B34" s="44"/>
      <c r="C34" s="52"/>
      <c r="D34" s="44"/>
      <c r="E34" s="65"/>
    </row>
    <row r="35" spans="1:5" s="58" customFormat="1" x14ac:dyDescent="0.35">
      <c r="A35" s="42"/>
      <c r="B35" s="44"/>
      <c r="C35" s="52"/>
      <c r="D35" s="44"/>
      <c r="E35" s="65"/>
    </row>
    <row r="36" spans="1:5" s="58" customFormat="1" x14ac:dyDescent="0.35">
      <c r="A36" s="42"/>
      <c r="B36" s="44"/>
      <c r="C36" s="52"/>
      <c r="D36" s="44"/>
      <c r="E36" s="65"/>
    </row>
    <row r="37" spans="1:5" s="58" customFormat="1" x14ac:dyDescent="0.35">
      <c r="A37" s="42"/>
      <c r="B37" s="44"/>
      <c r="C37" s="52"/>
      <c r="D37" s="44"/>
      <c r="E37" s="65"/>
    </row>
    <row r="38" spans="1:5" s="58" customFormat="1" x14ac:dyDescent="0.35">
      <c r="A38" s="42"/>
      <c r="B38" s="44"/>
      <c r="C38" s="52"/>
      <c r="D38" s="44"/>
      <c r="E38" s="65"/>
    </row>
    <row r="39" spans="1:5" s="58" customFormat="1" x14ac:dyDescent="0.35">
      <c r="A39" s="42"/>
      <c r="B39" s="44"/>
      <c r="C39" s="52"/>
      <c r="D39" s="44"/>
      <c r="E39" s="65"/>
    </row>
    <row r="40" spans="1:5" s="58" customFormat="1" x14ac:dyDescent="0.35">
      <c r="A40" s="42"/>
      <c r="B40" s="44"/>
      <c r="C40" s="52"/>
      <c r="D40" s="44"/>
      <c r="E40" s="65"/>
    </row>
    <row r="41" spans="1:5" s="58" customFormat="1" x14ac:dyDescent="0.35">
      <c r="A41" s="42"/>
      <c r="B41" s="44"/>
      <c r="C41" s="52"/>
      <c r="D41" s="44"/>
      <c r="E41" s="65"/>
    </row>
    <row r="42" spans="1:5" s="58" customFormat="1" x14ac:dyDescent="0.35">
      <c r="A42" s="42"/>
      <c r="B42" s="44"/>
      <c r="C42" s="52"/>
      <c r="D42" s="44"/>
      <c r="E42" s="65"/>
    </row>
    <row r="43" spans="1:5" s="58" customFormat="1" x14ac:dyDescent="0.35">
      <c r="A43" s="42"/>
      <c r="B43" s="44"/>
      <c r="C43" s="52"/>
      <c r="D43" s="44"/>
      <c r="E43" s="65"/>
    </row>
    <row r="44" spans="1:5" s="58" customFormat="1" x14ac:dyDescent="0.35">
      <c r="A44" s="42"/>
      <c r="B44" s="44"/>
      <c r="C44" s="52"/>
      <c r="D44" s="44"/>
      <c r="E44" s="65"/>
    </row>
    <row r="45" spans="1:5" s="58" customFormat="1" x14ac:dyDescent="0.35">
      <c r="A45" s="42"/>
      <c r="B45" s="44"/>
      <c r="C45" s="52"/>
      <c r="D45" s="44"/>
      <c r="E45" s="65"/>
    </row>
    <row r="46" spans="1:5" s="58" customFormat="1" x14ac:dyDescent="0.35">
      <c r="A46" s="42"/>
      <c r="B46" s="44"/>
      <c r="C46" s="52"/>
      <c r="D46" s="44"/>
      <c r="E46" s="65"/>
    </row>
    <row r="47" spans="1:5" s="58" customFormat="1" x14ac:dyDescent="0.35">
      <c r="A47" s="42"/>
      <c r="B47" s="44"/>
      <c r="C47" s="52"/>
      <c r="D47" s="44"/>
      <c r="E47" s="65"/>
    </row>
    <row r="48" spans="1:5" s="58" customFormat="1" x14ac:dyDescent="0.35">
      <c r="A48" s="42"/>
      <c r="B48" s="44"/>
      <c r="C48" s="52"/>
      <c r="D48" s="44"/>
      <c r="E48" s="65"/>
    </row>
    <row r="49" spans="1:5" s="58" customFormat="1" x14ac:dyDescent="0.35">
      <c r="A49" s="42"/>
      <c r="B49" s="44"/>
      <c r="C49" s="52"/>
      <c r="D49" s="44"/>
      <c r="E49" s="65"/>
    </row>
    <row r="50" spans="1:5" s="58" customFormat="1" x14ac:dyDescent="0.35">
      <c r="A50" s="42"/>
      <c r="B50" s="44"/>
      <c r="C50" s="52"/>
      <c r="D50" s="44"/>
      <c r="E50" s="65"/>
    </row>
    <row r="51" spans="1:5" s="58" customFormat="1" x14ac:dyDescent="0.35">
      <c r="A51" s="42"/>
      <c r="B51" s="44"/>
      <c r="C51" s="52"/>
      <c r="D51" s="44"/>
      <c r="E51" s="65"/>
    </row>
    <row r="52" spans="1:5" s="58" customFormat="1" x14ac:dyDescent="0.35">
      <c r="A52" s="42"/>
      <c r="B52" s="44"/>
      <c r="C52" s="52"/>
      <c r="D52" s="44"/>
      <c r="E52" s="65"/>
    </row>
    <row r="53" spans="1:5" s="58" customFormat="1" x14ac:dyDescent="0.35">
      <c r="A53" s="42"/>
      <c r="B53" s="44"/>
      <c r="C53" s="52"/>
      <c r="D53" s="44"/>
      <c r="E53" s="65"/>
    </row>
    <row r="54" spans="1:5" s="58" customFormat="1" x14ac:dyDescent="0.35">
      <c r="A54" s="42"/>
      <c r="B54" s="44"/>
      <c r="C54" s="52"/>
      <c r="D54" s="44"/>
      <c r="E54" s="65"/>
    </row>
    <row r="55" spans="1:5" s="58" customFormat="1" x14ac:dyDescent="0.35">
      <c r="A55" s="42"/>
      <c r="B55" s="44"/>
      <c r="C55" s="52"/>
      <c r="D55" s="44"/>
      <c r="E55" s="65"/>
    </row>
    <row r="56" spans="1:5" s="58" customFormat="1" x14ac:dyDescent="0.35">
      <c r="A56" s="42"/>
      <c r="B56" s="44"/>
      <c r="C56" s="52"/>
      <c r="D56" s="44"/>
      <c r="E56" s="65"/>
    </row>
    <row r="57" spans="1:5" s="58" customFormat="1" x14ac:dyDescent="0.35">
      <c r="A57" s="42"/>
      <c r="B57" s="44"/>
      <c r="C57" s="52"/>
      <c r="D57" s="44"/>
      <c r="E57" s="65"/>
    </row>
    <row r="58" spans="1:5" s="58" customFormat="1" x14ac:dyDescent="0.35">
      <c r="A58" s="42"/>
      <c r="B58" s="44"/>
      <c r="C58" s="52"/>
      <c r="D58" s="44"/>
      <c r="E58" s="65"/>
    </row>
    <row r="59" spans="1:5" s="58" customFormat="1" x14ac:dyDescent="0.35">
      <c r="A59" s="42"/>
      <c r="B59" s="44"/>
      <c r="C59" s="52"/>
      <c r="D59" s="44"/>
      <c r="E59" s="65"/>
    </row>
    <row r="60" spans="1:5" s="58" customFormat="1" x14ac:dyDescent="0.35">
      <c r="A60" s="42"/>
      <c r="B60" s="44"/>
      <c r="C60" s="52"/>
      <c r="D60" s="44"/>
      <c r="E60" s="65"/>
    </row>
    <row r="61" spans="1:5" s="58" customFormat="1" x14ac:dyDescent="0.35">
      <c r="A61" s="42"/>
      <c r="B61" s="44"/>
      <c r="C61" s="52"/>
      <c r="D61" s="44"/>
      <c r="E61" s="65"/>
    </row>
    <row r="62" spans="1:5" s="58" customFormat="1" x14ac:dyDescent="0.35">
      <c r="A62" s="42"/>
      <c r="B62" s="44"/>
      <c r="C62" s="52"/>
      <c r="D62" s="44"/>
      <c r="E62" s="65"/>
    </row>
    <row r="63" spans="1:5" s="58" customFormat="1" x14ac:dyDescent="0.35">
      <c r="A63" s="42"/>
      <c r="B63" s="44"/>
      <c r="C63" s="52"/>
      <c r="D63" s="44"/>
      <c r="E63" s="65"/>
    </row>
    <row r="64" spans="1:5" s="58" customFormat="1" x14ac:dyDescent="0.35">
      <c r="A64" s="42"/>
      <c r="B64" s="44"/>
      <c r="C64" s="52"/>
      <c r="D64" s="44"/>
      <c r="E64" s="65"/>
    </row>
    <row r="65" spans="1:5" s="58" customFormat="1" x14ac:dyDescent="0.35">
      <c r="A65" s="42"/>
      <c r="B65" s="44"/>
      <c r="C65" s="52"/>
      <c r="D65" s="44"/>
      <c r="E65" s="65"/>
    </row>
    <row r="66" spans="1:5" s="58" customFormat="1" x14ac:dyDescent="0.35">
      <c r="A66" s="42"/>
      <c r="B66" s="44"/>
      <c r="C66" s="52"/>
      <c r="D66" s="44"/>
      <c r="E66" s="65"/>
    </row>
    <row r="67" spans="1:5" s="58" customFormat="1" x14ac:dyDescent="0.35">
      <c r="A67" s="42"/>
      <c r="B67" s="44"/>
      <c r="C67" s="52"/>
      <c r="D67" s="44"/>
      <c r="E67" s="65"/>
    </row>
    <row r="68" spans="1:5" s="58" customFormat="1" x14ac:dyDescent="0.35">
      <c r="A68" s="42"/>
      <c r="B68" s="44"/>
      <c r="C68" s="52"/>
      <c r="D68" s="44"/>
      <c r="E68" s="65"/>
    </row>
    <row r="69" spans="1:5" s="58" customFormat="1" x14ac:dyDescent="0.35">
      <c r="A69" s="42"/>
      <c r="B69" s="44"/>
      <c r="C69" s="52"/>
      <c r="D69" s="44"/>
      <c r="E69" s="65"/>
    </row>
    <row r="70" spans="1:5" s="58" customFormat="1" x14ac:dyDescent="0.35">
      <c r="A70" s="42"/>
      <c r="B70" s="44"/>
      <c r="C70" s="52"/>
      <c r="D70" s="44"/>
      <c r="E70" s="65"/>
    </row>
    <row r="71" spans="1:5" s="58" customFormat="1" x14ac:dyDescent="0.35">
      <c r="A71" s="42"/>
      <c r="B71" s="44"/>
      <c r="C71" s="52"/>
      <c r="D71" s="44"/>
      <c r="E71" s="65"/>
    </row>
    <row r="72" spans="1:5" s="58" customFormat="1" x14ac:dyDescent="0.35">
      <c r="A72" s="42"/>
      <c r="B72" s="44"/>
      <c r="C72" s="52"/>
      <c r="D72" s="44"/>
      <c r="E72" s="65"/>
    </row>
    <row r="73" spans="1:5" s="58" customFormat="1" x14ac:dyDescent="0.35">
      <c r="A73" s="42"/>
      <c r="B73" s="44"/>
      <c r="C73" s="52"/>
      <c r="D73" s="44"/>
      <c r="E73" s="65"/>
    </row>
    <row r="74" spans="1:5" s="58" customFormat="1" x14ac:dyDescent="0.35">
      <c r="A74" s="42"/>
      <c r="B74" s="44"/>
      <c r="C74" s="52"/>
      <c r="D74" s="44"/>
      <c r="E74" s="65"/>
    </row>
    <row r="75" spans="1:5" s="58" customFormat="1" x14ac:dyDescent="0.35">
      <c r="A75" s="42"/>
      <c r="B75" s="44"/>
      <c r="C75" s="52"/>
      <c r="D75" s="44"/>
      <c r="E75" s="65"/>
    </row>
    <row r="76" spans="1:5" s="58" customFormat="1" x14ac:dyDescent="0.35">
      <c r="A76" s="42"/>
      <c r="B76" s="44"/>
      <c r="C76" s="52"/>
      <c r="D76" s="44"/>
      <c r="E76" s="65"/>
    </row>
    <row r="77" spans="1:5" s="58" customFormat="1" x14ac:dyDescent="0.35">
      <c r="A77" s="42"/>
      <c r="B77" s="44"/>
      <c r="C77" s="52"/>
      <c r="D77" s="44"/>
      <c r="E77" s="65"/>
    </row>
    <row r="78" spans="1:5" s="58" customFormat="1" x14ac:dyDescent="0.35">
      <c r="A78" s="42"/>
      <c r="B78" s="44"/>
      <c r="C78" s="52"/>
      <c r="D78" s="44"/>
      <c r="E78" s="65"/>
    </row>
    <row r="79" spans="1:5" s="58" customFormat="1" x14ac:dyDescent="0.35">
      <c r="A79" s="42"/>
      <c r="B79" s="44"/>
      <c r="C79" s="52"/>
      <c r="D79" s="44"/>
      <c r="E79" s="65"/>
    </row>
    <row r="80" spans="1:5" s="58" customFormat="1" x14ac:dyDescent="0.35">
      <c r="A80" s="42"/>
      <c r="B80" s="44"/>
      <c r="C80" s="52"/>
      <c r="D80" s="44"/>
      <c r="E80" s="65"/>
    </row>
    <row r="81" spans="1:5" s="58" customFormat="1" x14ac:dyDescent="0.35">
      <c r="A81" s="42"/>
      <c r="B81" s="44"/>
      <c r="C81" s="52"/>
      <c r="D81" s="44"/>
      <c r="E81" s="65"/>
    </row>
    <row r="82" spans="1:5" s="58" customFormat="1" x14ac:dyDescent="0.35">
      <c r="A82" s="42"/>
      <c r="B82" s="44"/>
      <c r="C82" s="52"/>
      <c r="D82" s="44"/>
      <c r="E82" s="65"/>
    </row>
    <row r="83" spans="1:5" s="58" customFormat="1" x14ac:dyDescent="0.35">
      <c r="A83" s="42"/>
      <c r="B83" s="44"/>
      <c r="C83" s="52"/>
      <c r="D83" s="44"/>
      <c r="E83" s="65"/>
    </row>
    <row r="84" spans="1:5" s="58" customFormat="1" x14ac:dyDescent="0.35">
      <c r="A84" s="42"/>
      <c r="B84" s="53"/>
      <c r="C84" s="52"/>
      <c r="D84" s="61"/>
      <c r="E84" s="60"/>
    </row>
    <row r="85" spans="1:5" s="58" customFormat="1" x14ac:dyDescent="0.35">
      <c r="A85" s="54"/>
      <c r="B85" s="61"/>
      <c r="C85" s="52"/>
      <c r="D85" s="61"/>
      <c r="E85" s="55"/>
    </row>
    <row r="86" spans="1:5" s="58" customFormat="1" x14ac:dyDescent="0.35">
      <c r="A86" s="42"/>
      <c r="B86" s="61"/>
      <c r="C86" s="52"/>
      <c r="D86" s="51"/>
      <c r="E86" s="55"/>
    </row>
    <row r="87" spans="1:5" s="58" customFormat="1" x14ac:dyDescent="0.35">
      <c r="A87" s="42"/>
      <c r="B87" s="61"/>
      <c r="C87" s="52"/>
      <c r="D87" s="51"/>
      <c r="E87" s="55"/>
    </row>
    <row r="88" spans="1:5" s="58" customFormat="1" x14ac:dyDescent="0.35">
      <c r="A88" s="54"/>
      <c r="B88" s="61"/>
      <c r="C88" s="52"/>
      <c r="D88" s="51"/>
      <c r="E88" s="55"/>
    </row>
    <row r="89" spans="1:5" s="58" customFormat="1" x14ac:dyDescent="0.35">
      <c r="A89" s="54"/>
      <c r="B89" s="61"/>
      <c r="C89" s="52"/>
      <c r="D89" s="51"/>
      <c r="E89" s="55"/>
    </row>
    <row r="90" spans="1:5" s="58" customFormat="1" x14ac:dyDescent="0.35">
      <c r="A90" s="54"/>
      <c r="B90" s="61"/>
      <c r="C90" s="52"/>
      <c r="D90" s="51"/>
      <c r="E90" s="55"/>
    </row>
    <row r="91" spans="1:5" s="58" customFormat="1" x14ac:dyDescent="0.35">
      <c r="A91" s="54"/>
      <c r="B91" s="61"/>
      <c r="C91" s="52"/>
      <c r="D91" s="51"/>
      <c r="E91" s="55"/>
    </row>
    <row r="92" spans="1:5" s="58" customFormat="1" x14ac:dyDescent="0.35">
      <c r="A92" s="54"/>
      <c r="B92" s="61"/>
      <c r="C92" s="52"/>
      <c r="D92" s="51"/>
      <c r="E92" s="55"/>
    </row>
    <row r="93" spans="1:5" s="58" customFormat="1" x14ac:dyDescent="0.35">
      <c r="A93" s="54"/>
      <c r="B93" s="61"/>
      <c r="C93" s="52"/>
      <c r="D93" s="51"/>
      <c r="E93" s="55"/>
    </row>
    <row r="94" spans="1:5" s="58" customFormat="1" x14ac:dyDescent="0.35">
      <c r="A94" s="54"/>
      <c r="B94" s="45"/>
      <c r="C94" s="47"/>
      <c r="D94" s="45"/>
      <c r="E94" s="48"/>
    </row>
    <row r="95" spans="1:5" s="58" customFormat="1" x14ac:dyDescent="0.35">
      <c r="A95" s="42"/>
      <c r="B95" s="45"/>
      <c r="C95" s="47"/>
      <c r="D95" s="45"/>
      <c r="E95" s="48"/>
    </row>
    <row r="96" spans="1:5" s="58" customFormat="1" x14ac:dyDescent="0.35">
      <c r="A96" s="42"/>
      <c r="B96" s="45"/>
      <c r="C96" s="47"/>
      <c r="D96" s="45"/>
      <c r="E96" s="48"/>
    </row>
    <row r="97" spans="1:5" s="58" customFormat="1" x14ac:dyDescent="0.35">
      <c r="A97" s="42"/>
      <c r="B97" s="45"/>
      <c r="C97" s="47"/>
      <c r="D97" s="45"/>
      <c r="E97" s="48"/>
    </row>
    <row r="98" spans="1:5" s="58" customFormat="1" x14ac:dyDescent="0.35">
      <c r="A98" s="42"/>
      <c r="B98" s="45"/>
      <c r="C98" s="47"/>
      <c r="D98" s="45"/>
      <c r="E98" s="48"/>
    </row>
    <row r="99" spans="1:5" s="58" customFormat="1" x14ac:dyDescent="0.35">
      <c r="A99" s="42"/>
      <c r="B99" s="45"/>
      <c r="C99" s="47"/>
      <c r="D99" s="45"/>
      <c r="E99" s="48"/>
    </row>
    <row r="100" spans="1:5" s="58" customFormat="1" x14ac:dyDescent="0.35">
      <c r="A100" s="42"/>
      <c r="B100" s="45"/>
      <c r="C100" s="47"/>
      <c r="D100" s="45"/>
      <c r="E100" s="48"/>
    </row>
    <row r="101" spans="1:5" s="58" customFormat="1" x14ac:dyDescent="0.35">
      <c r="A101" s="42"/>
      <c r="B101" s="45"/>
      <c r="C101" s="47"/>
      <c r="D101" s="45"/>
      <c r="E101" s="48"/>
    </row>
    <row r="102" spans="1:5" s="58" customFormat="1" x14ac:dyDescent="0.35">
      <c r="A102" s="42"/>
      <c r="B102" s="45"/>
      <c r="C102" s="47"/>
      <c r="D102" s="45"/>
      <c r="E102" s="48"/>
    </row>
    <row r="103" spans="1:5" s="58" customFormat="1" x14ac:dyDescent="0.35">
      <c r="A103" s="42"/>
      <c r="B103" s="45"/>
      <c r="C103" s="47"/>
      <c r="D103" s="45"/>
      <c r="E103" s="48"/>
    </row>
    <row r="104" spans="1:5" s="58" customFormat="1" x14ac:dyDescent="0.35">
      <c r="A104" s="42"/>
      <c r="B104" s="45"/>
      <c r="C104" s="47"/>
      <c r="D104" s="45"/>
      <c r="E104" s="48"/>
    </row>
    <row r="105" spans="1:5" s="58" customFormat="1" x14ac:dyDescent="0.35">
      <c r="A105" s="42"/>
      <c r="B105" s="45"/>
      <c r="C105" s="47"/>
      <c r="D105" s="45"/>
      <c r="E105" s="48"/>
    </row>
    <row r="106" spans="1:5" s="58" customFormat="1" x14ac:dyDescent="0.35">
      <c r="A106" s="42"/>
      <c r="B106" s="45"/>
      <c r="C106" s="47"/>
      <c r="D106" s="45"/>
      <c r="E106" s="48"/>
    </row>
    <row r="107" spans="1:5" s="58" customFormat="1" x14ac:dyDescent="0.35">
      <c r="A107" s="42"/>
      <c r="B107" s="45"/>
      <c r="C107" s="47"/>
      <c r="D107" s="45"/>
      <c r="E107" s="48"/>
    </row>
    <row r="108" spans="1:5" s="58" customFormat="1" x14ac:dyDescent="0.35">
      <c r="A108" s="42"/>
      <c r="B108" s="45"/>
      <c r="C108" s="47"/>
      <c r="D108" s="45"/>
      <c r="E108" s="48"/>
    </row>
    <row r="109" spans="1:5" s="58" customFormat="1" x14ac:dyDescent="0.35">
      <c r="A109" s="42"/>
      <c r="B109" s="45"/>
      <c r="C109" s="47"/>
      <c r="D109" s="45"/>
      <c r="E109" s="48"/>
    </row>
    <row r="110" spans="1:5" s="58" customFormat="1" x14ac:dyDescent="0.35">
      <c r="A110" s="42"/>
      <c r="B110" s="45"/>
      <c r="C110" s="47"/>
      <c r="D110" s="45"/>
      <c r="E110" s="48"/>
    </row>
    <row r="111" spans="1:5" s="58" customFormat="1" x14ac:dyDescent="0.35">
      <c r="A111" s="42"/>
      <c r="B111" s="45"/>
      <c r="C111" s="47"/>
      <c r="D111" s="45"/>
      <c r="E111" s="48"/>
    </row>
    <row r="112" spans="1:5" s="58" customFormat="1" x14ac:dyDescent="0.35">
      <c r="A112" s="42"/>
      <c r="B112" s="45"/>
      <c r="C112" s="47"/>
      <c r="D112" s="45"/>
      <c r="E112" s="48"/>
    </row>
    <row r="113" spans="1:5" s="58" customFormat="1" x14ac:dyDescent="0.35">
      <c r="A113" s="42"/>
      <c r="B113" s="45"/>
      <c r="C113" s="47"/>
      <c r="D113" s="45"/>
      <c r="E113" s="48"/>
    </row>
    <row r="114" spans="1:5" s="58" customFormat="1" x14ac:dyDescent="0.35">
      <c r="A114" s="42"/>
      <c r="B114" s="45"/>
      <c r="C114" s="47"/>
      <c r="D114" s="45"/>
      <c r="E114" s="48"/>
    </row>
  </sheetData>
  <mergeCells count="5">
    <mergeCell ref="B1:B3"/>
    <mergeCell ref="D2:D3"/>
    <mergeCell ref="A1:A3"/>
    <mergeCell ref="C1:C3"/>
    <mergeCell ref="E2:E3"/>
  </mergeCells>
  <pageMargins left="0.7" right="0.7" top="0.75" bottom="0.75" header="0.3" footer="0.3"/>
  <pageSetup paperSize="5"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060C-F682-4BF3-B50F-49751031CA2D}">
  <sheetPr>
    <tabColor rgb="FF92D050"/>
  </sheetPr>
  <dimension ref="A1:G164"/>
  <sheetViews>
    <sheetView view="pageBreakPreview" topLeftCell="A40" zoomScale="80" zoomScaleNormal="70" zoomScaleSheetLayoutView="80" workbookViewId="0">
      <selection activeCell="C27" sqref="C27"/>
    </sheetView>
  </sheetViews>
  <sheetFormatPr defaultRowHeight="15.5" x14ac:dyDescent="0.35"/>
  <cols>
    <col min="1" max="1" width="6.54296875" style="42" customWidth="1"/>
    <col min="2" max="2" width="9" style="45" bestFit="1" customWidth="1"/>
    <col min="3" max="3" width="50" style="45" customWidth="1"/>
    <col min="4" max="4" width="21.81640625" style="47" customWidth="1"/>
    <col min="5" max="5" width="16.08984375" style="45" bestFit="1" customWidth="1"/>
    <col min="6" max="6" width="15.36328125" style="48" bestFit="1" customWidth="1"/>
    <col min="7" max="7" width="11" style="45" customWidth="1"/>
    <col min="8" max="241" width="8.7265625" style="21"/>
    <col min="242" max="242" width="6.54296875" style="21" customWidth="1"/>
    <col min="243" max="243" width="17.90625" style="21" customWidth="1"/>
    <col min="244" max="244" width="9" style="21" bestFit="1" customWidth="1"/>
    <col min="245" max="245" width="43.90625" style="21" customWidth="1"/>
    <col min="246" max="246" width="13.7265625" style="21" customWidth="1"/>
    <col min="247" max="247" width="20.1796875" style="21" customWidth="1"/>
    <col min="248" max="248" width="14.26953125" style="21" customWidth="1"/>
    <col min="249" max="249" width="10.453125" style="21" customWidth="1"/>
    <col min="250" max="256" width="9.7265625" style="21" customWidth="1"/>
    <col min="257" max="257" width="16.7265625" style="21" bestFit="1" customWidth="1"/>
    <col min="258" max="258" width="18.453125" style="21" bestFit="1" customWidth="1"/>
    <col min="259" max="259" width="16.26953125" style="21" customWidth="1"/>
    <col min="260" max="260" width="18.26953125" style="21" customWidth="1"/>
    <col min="261" max="261" width="18.6328125" style="21" customWidth="1"/>
    <col min="262" max="262" width="28.81640625" style="21" customWidth="1"/>
    <col min="263" max="263" width="14.81640625" style="21" bestFit="1" customWidth="1"/>
    <col min="264" max="497" width="8.7265625" style="21"/>
    <col min="498" max="498" width="6.54296875" style="21" customWidth="1"/>
    <col min="499" max="499" width="17.90625" style="21" customWidth="1"/>
    <col min="500" max="500" width="9" style="21" bestFit="1" customWidth="1"/>
    <col min="501" max="501" width="43.90625" style="21" customWidth="1"/>
    <col min="502" max="502" width="13.7265625" style="21" customWidth="1"/>
    <col min="503" max="503" width="20.1796875" style="21" customWidth="1"/>
    <col min="504" max="504" width="14.26953125" style="21" customWidth="1"/>
    <col min="505" max="505" width="10.453125" style="21" customWidth="1"/>
    <col min="506" max="512" width="9.7265625" style="21" customWidth="1"/>
    <col min="513" max="513" width="16.7265625" style="21" bestFit="1" customWidth="1"/>
    <col min="514" max="514" width="18.453125" style="21" bestFit="1" customWidth="1"/>
    <col min="515" max="515" width="16.26953125" style="21" customWidth="1"/>
    <col min="516" max="516" width="18.26953125" style="21" customWidth="1"/>
    <col min="517" max="517" width="18.6328125" style="21" customWidth="1"/>
    <col min="518" max="518" width="28.81640625" style="21" customWidth="1"/>
    <col min="519" max="519" width="14.81640625" style="21" bestFit="1" customWidth="1"/>
    <col min="520" max="753" width="8.7265625" style="21"/>
    <col min="754" max="754" width="6.54296875" style="21" customWidth="1"/>
    <col min="755" max="755" width="17.90625" style="21" customWidth="1"/>
    <col min="756" max="756" width="9" style="21" bestFit="1" customWidth="1"/>
    <col min="757" max="757" width="43.90625" style="21" customWidth="1"/>
    <col min="758" max="758" width="13.7265625" style="21" customWidth="1"/>
    <col min="759" max="759" width="20.1796875" style="21" customWidth="1"/>
    <col min="760" max="760" width="14.26953125" style="21" customWidth="1"/>
    <col min="761" max="761" width="10.453125" style="21" customWidth="1"/>
    <col min="762" max="768" width="9.7265625" style="21" customWidth="1"/>
    <col min="769" max="769" width="16.7265625" style="21" bestFit="1" customWidth="1"/>
    <col min="770" max="770" width="18.453125" style="21" bestFit="1" customWidth="1"/>
    <col min="771" max="771" width="16.26953125" style="21" customWidth="1"/>
    <col min="772" max="772" width="18.26953125" style="21" customWidth="1"/>
    <col min="773" max="773" width="18.6328125" style="21" customWidth="1"/>
    <col min="774" max="774" width="28.81640625" style="21" customWidth="1"/>
    <col min="775" max="775" width="14.81640625" style="21" bestFit="1" customWidth="1"/>
    <col min="776" max="1009" width="8.7265625" style="21"/>
    <col min="1010" max="1010" width="6.54296875" style="21" customWidth="1"/>
    <col min="1011" max="1011" width="17.90625" style="21" customWidth="1"/>
    <col min="1012" max="1012" width="9" style="21" bestFit="1" customWidth="1"/>
    <col min="1013" max="1013" width="43.90625" style="21" customWidth="1"/>
    <col min="1014" max="1014" width="13.7265625" style="21" customWidth="1"/>
    <col min="1015" max="1015" width="20.1796875" style="21" customWidth="1"/>
    <col min="1016" max="1016" width="14.26953125" style="21" customWidth="1"/>
    <col min="1017" max="1017" width="10.453125" style="21" customWidth="1"/>
    <col min="1018" max="1024" width="9.7265625" style="21" customWidth="1"/>
    <col min="1025" max="1025" width="16.7265625" style="21" bestFit="1" customWidth="1"/>
    <col min="1026" max="1026" width="18.453125" style="21" bestFit="1" customWidth="1"/>
    <col min="1027" max="1027" width="16.26953125" style="21" customWidth="1"/>
    <col min="1028" max="1028" width="18.26953125" style="21" customWidth="1"/>
    <col min="1029" max="1029" width="18.6328125" style="21" customWidth="1"/>
    <col min="1030" max="1030" width="28.81640625" style="21" customWidth="1"/>
    <col min="1031" max="1031" width="14.81640625" style="21" bestFit="1" customWidth="1"/>
    <col min="1032" max="1265" width="8.7265625" style="21"/>
    <col min="1266" max="1266" width="6.54296875" style="21" customWidth="1"/>
    <col min="1267" max="1267" width="17.90625" style="21" customWidth="1"/>
    <col min="1268" max="1268" width="9" style="21" bestFit="1" customWidth="1"/>
    <col min="1269" max="1269" width="43.90625" style="21" customWidth="1"/>
    <col min="1270" max="1270" width="13.7265625" style="21" customWidth="1"/>
    <col min="1271" max="1271" width="20.1796875" style="21" customWidth="1"/>
    <col min="1272" max="1272" width="14.26953125" style="21" customWidth="1"/>
    <col min="1273" max="1273" width="10.453125" style="21" customWidth="1"/>
    <col min="1274" max="1280" width="9.7265625" style="21" customWidth="1"/>
    <col min="1281" max="1281" width="16.7265625" style="21" bestFit="1" customWidth="1"/>
    <col min="1282" max="1282" width="18.453125" style="21" bestFit="1" customWidth="1"/>
    <col min="1283" max="1283" width="16.26953125" style="21" customWidth="1"/>
    <col min="1284" max="1284" width="18.26953125" style="21" customWidth="1"/>
    <col min="1285" max="1285" width="18.6328125" style="21" customWidth="1"/>
    <col min="1286" max="1286" width="28.81640625" style="21" customWidth="1"/>
    <col min="1287" max="1287" width="14.81640625" style="21" bestFit="1" customWidth="1"/>
    <col min="1288" max="1521" width="8.7265625" style="21"/>
    <col min="1522" max="1522" width="6.54296875" style="21" customWidth="1"/>
    <col min="1523" max="1523" width="17.90625" style="21" customWidth="1"/>
    <col min="1524" max="1524" width="9" style="21" bestFit="1" customWidth="1"/>
    <col min="1525" max="1525" width="43.90625" style="21" customWidth="1"/>
    <col min="1526" max="1526" width="13.7265625" style="21" customWidth="1"/>
    <col min="1527" max="1527" width="20.1796875" style="21" customWidth="1"/>
    <col min="1528" max="1528" width="14.26953125" style="21" customWidth="1"/>
    <col min="1529" max="1529" width="10.453125" style="21" customWidth="1"/>
    <col min="1530" max="1536" width="9.7265625" style="21" customWidth="1"/>
    <col min="1537" max="1537" width="16.7265625" style="21" bestFit="1" customWidth="1"/>
    <col min="1538" max="1538" width="18.453125" style="21" bestFit="1" customWidth="1"/>
    <col min="1539" max="1539" width="16.26953125" style="21" customWidth="1"/>
    <col min="1540" max="1540" width="18.26953125" style="21" customWidth="1"/>
    <col min="1541" max="1541" width="18.6328125" style="21" customWidth="1"/>
    <col min="1542" max="1542" width="28.81640625" style="21" customWidth="1"/>
    <col min="1543" max="1543" width="14.81640625" style="21" bestFit="1" customWidth="1"/>
    <col min="1544" max="1777" width="8.7265625" style="21"/>
    <col min="1778" max="1778" width="6.54296875" style="21" customWidth="1"/>
    <col min="1779" max="1779" width="17.90625" style="21" customWidth="1"/>
    <col min="1780" max="1780" width="9" style="21" bestFit="1" customWidth="1"/>
    <col min="1781" max="1781" width="43.90625" style="21" customWidth="1"/>
    <col min="1782" max="1782" width="13.7265625" style="21" customWidth="1"/>
    <col min="1783" max="1783" width="20.1796875" style="21" customWidth="1"/>
    <col min="1784" max="1784" width="14.26953125" style="21" customWidth="1"/>
    <col min="1785" max="1785" width="10.453125" style="21" customWidth="1"/>
    <col min="1786" max="1792" width="9.7265625" style="21" customWidth="1"/>
    <col min="1793" max="1793" width="16.7265625" style="21" bestFit="1" customWidth="1"/>
    <col min="1794" max="1794" width="18.453125" style="21" bestFit="1" customWidth="1"/>
    <col min="1795" max="1795" width="16.26953125" style="21" customWidth="1"/>
    <col min="1796" max="1796" width="18.26953125" style="21" customWidth="1"/>
    <col min="1797" max="1797" width="18.6328125" style="21" customWidth="1"/>
    <col min="1798" max="1798" width="28.81640625" style="21" customWidth="1"/>
    <col min="1799" max="1799" width="14.81640625" style="21" bestFit="1" customWidth="1"/>
    <col min="1800" max="2033" width="8.7265625" style="21"/>
    <col min="2034" max="2034" width="6.54296875" style="21" customWidth="1"/>
    <col min="2035" max="2035" width="17.90625" style="21" customWidth="1"/>
    <col min="2036" max="2036" width="9" style="21" bestFit="1" customWidth="1"/>
    <col min="2037" max="2037" width="43.90625" style="21" customWidth="1"/>
    <col min="2038" max="2038" width="13.7265625" style="21" customWidth="1"/>
    <col min="2039" max="2039" width="20.1796875" style="21" customWidth="1"/>
    <col min="2040" max="2040" width="14.26953125" style="21" customWidth="1"/>
    <col min="2041" max="2041" width="10.453125" style="21" customWidth="1"/>
    <col min="2042" max="2048" width="9.7265625" style="21" customWidth="1"/>
    <col min="2049" max="2049" width="16.7265625" style="21" bestFit="1" customWidth="1"/>
    <col min="2050" max="2050" width="18.453125" style="21" bestFit="1" customWidth="1"/>
    <col min="2051" max="2051" width="16.26953125" style="21" customWidth="1"/>
    <col min="2052" max="2052" width="18.26953125" style="21" customWidth="1"/>
    <col min="2053" max="2053" width="18.6328125" style="21" customWidth="1"/>
    <col min="2054" max="2054" width="28.81640625" style="21" customWidth="1"/>
    <col min="2055" max="2055" width="14.81640625" style="21" bestFit="1" customWidth="1"/>
    <col min="2056" max="2289" width="8.7265625" style="21"/>
    <col min="2290" max="2290" width="6.54296875" style="21" customWidth="1"/>
    <col min="2291" max="2291" width="17.90625" style="21" customWidth="1"/>
    <col min="2292" max="2292" width="9" style="21" bestFit="1" customWidth="1"/>
    <col min="2293" max="2293" width="43.90625" style="21" customWidth="1"/>
    <col min="2294" max="2294" width="13.7265625" style="21" customWidth="1"/>
    <col min="2295" max="2295" width="20.1796875" style="21" customWidth="1"/>
    <col min="2296" max="2296" width="14.26953125" style="21" customWidth="1"/>
    <col min="2297" max="2297" width="10.453125" style="21" customWidth="1"/>
    <col min="2298" max="2304" width="9.7265625" style="21" customWidth="1"/>
    <col min="2305" max="2305" width="16.7265625" style="21" bestFit="1" customWidth="1"/>
    <col min="2306" max="2306" width="18.453125" style="21" bestFit="1" customWidth="1"/>
    <col min="2307" max="2307" width="16.26953125" style="21" customWidth="1"/>
    <col min="2308" max="2308" width="18.26953125" style="21" customWidth="1"/>
    <col min="2309" max="2309" width="18.6328125" style="21" customWidth="1"/>
    <col min="2310" max="2310" width="28.81640625" style="21" customWidth="1"/>
    <col min="2311" max="2311" width="14.81640625" style="21" bestFit="1" customWidth="1"/>
    <col min="2312" max="2545" width="8.7265625" style="21"/>
    <col min="2546" max="2546" width="6.54296875" style="21" customWidth="1"/>
    <col min="2547" max="2547" width="17.90625" style="21" customWidth="1"/>
    <col min="2548" max="2548" width="9" style="21" bestFit="1" customWidth="1"/>
    <col min="2549" max="2549" width="43.90625" style="21" customWidth="1"/>
    <col min="2550" max="2550" width="13.7265625" style="21" customWidth="1"/>
    <col min="2551" max="2551" width="20.1796875" style="21" customWidth="1"/>
    <col min="2552" max="2552" width="14.26953125" style="21" customWidth="1"/>
    <col min="2553" max="2553" width="10.453125" style="21" customWidth="1"/>
    <col min="2554" max="2560" width="9.7265625" style="21" customWidth="1"/>
    <col min="2561" max="2561" width="16.7265625" style="21" bestFit="1" customWidth="1"/>
    <col min="2562" max="2562" width="18.453125" style="21" bestFit="1" customWidth="1"/>
    <col min="2563" max="2563" width="16.26953125" style="21" customWidth="1"/>
    <col min="2564" max="2564" width="18.26953125" style="21" customWidth="1"/>
    <col min="2565" max="2565" width="18.6328125" style="21" customWidth="1"/>
    <col min="2566" max="2566" width="28.81640625" style="21" customWidth="1"/>
    <col min="2567" max="2567" width="14.81640625" style="21" bestFit="1" customWidth="1"/>
    <col min="2568" max="2801" width="8.7265625" style="21"/>
    <col min="2802" max="2802" width="6.54296875" style="21" customWidth="1"/>
    <col min="2803" max="2803" width="17.90625" style="21" customWidth="1"/>
    <col min="2804" max="2804" width="9" style="21" bestFit="1" customWidth="1"/>
    <col min="2805" max="2805" width="43.90625" style="21" customWidth="1"/>
    <col min="2806" max="2806" width="13.7265625" style="21" customWidth="1"/>
    <col min="2807" max="2807" width="20.1796875" style="21" customWidth="1"/>
    <col min="2808" max="2808" width="14.26953125" style="21" customWidth="1"/>
    <col min="2809" max="2809" width="10.453125" style="21" customWidth="1"/>
    <col min="2810" max="2816" width="9.7265625" style="21" customWidth="1"/>
    <col min="2817" max="2817" width="16.7265625" style="21" bestFit="1" customWidth="1"/>
    <col min="2818" max="2818" width="18.453125" style="21" bestFit="1" customWidth="1"/>
    <col min="2819" max="2819" width="16.26953125" style="21" customWidth="1"/>
    <col min="2820" max="2820" width="18.26953125" style="21" customWidth="1"/>
    <col min="2821" max="2821" width="18.6328125" style="21" customWidth="1"/>
    <col min="2822" max="2822" width="28.81640625" style="21" customWidth="1"/>
    <col min="2823" max="2823" width="14.81640625" style="21" bestFit="1" customWidth="1"/>
    <col min="2824" max="3057" width="8.7265625" style="21"/>
    <col min="3058" max="3058" width="6.54296875" style="21" customWidth="1"/>
    <col min="3059" max="3059" width="17.90625" style="21" customWidth="1"/>
    <col min="3060" max="3060" width="9" style="21" bestFit="1" customWidth="1"/>
    <col min="3061" max="3061" width="43.90625" style="21" customWidth="1"/>
    <col min="3062" max="3062" width="13.7265625" style="21" customWidth="1"/>
    <col min="3063" max="3063" width="20.1796875" style="21" customWidth="1"/>
    <col min="3064" max="3064" width="14.26953125" style="21" customWidth="1"/>
    <col min="3065" max="3065" width="10.453125" style="21" customWidth="1"/>
    <col min="3066" max="3072" width="9.7265625" style="21" customWidth="1"/>
    <col min="3073" max="3073" width="16.7265625" style="21" bestFit="1" customWidth="1"/>
    <col min="3074" max="3074" width="18.453125" style="21" bestFit="1" customWidth="1"/>
    <col min="3075" max="3075" width="16.26953125" style="21" customWidth="1"/>
    <col min="3076" max="3076" width="18.26953125" style="21" customWidth="1"/>
    <col min="3077" max="3077" width="18.6328125" style="21" customWidth="1"/>
    <col min="3078" max="3078" width="28.81640625" style="21" customWidth="1"/>
    <col min="3079" max="3079" width="14.81640625" style="21" bestFit="1" customWidth="1"/>
    <col min="3080" max="3313" width="8.7265625" style="21"/>
    <col min="3314" max="3314" width="6.54296875" style="21" customWidth="1"/>
    <col min="3315" max="3315" width="17.90625" style="21" customWidth="1"/>
    <col min="3316" max="3316" width="9" style="21" bestFit="1" customWidth="1"/>
    <col min="3317" max="3317" width="43.90625" style="21" customWidth="1"/>
    <col min="3318" max="3318" width="13.7265625" style="21" customWidth="1"/>
    <col min="3319" max="3319" width="20.1796875" style="21" customWidth="1"/>
    <col min="3320" max="3320" width="14.26953125" style="21" customWidth="1"/>
    <col min="3321" max="3321" width="10.453125" style="21" customWidth="1"/>
    <col min="3322" max="3328" width="9.7265625" style="21" customWidth="1"/>
    <col min="3329" max="3329" width="16.7265625" style="21" bestFit="1" customWidth="1"/>
    <col min="3330" max="3330" width="18.453125" style="21" bestFit="1" customWidth="1"/>
    <col min="3331" max="3331" width="16.26953125" style="21" customWidth="1"/>
    <col min="3332" max="3332" width="18.26953125" style="21" customWidth="1"/>
    <col min="3333" max="3333" width="18.6328125" style="21" customWidth="1"/>
    <col min="3334" max="3334" width="28.81640625" style="21" customWidth="1"/>
    <col min="3335" max="3335" width="14.81640625" style="21" bestFit="1" customWidth="1"/>
    <col min="3336" max="3569" width="8.7265625" style="21"/>
    <col min="3570" max="3570" width="6.54296875" style="21" customWidth="1"/>
    <col min="3571" max="3571" width="17.90625" style="21" customWidth="1"/>
    <col min="3572" max="3572" width="9" style="21" bestFit="1" customWidth="1"/>
    <col min="3573" max="3573" width="43.90625" style="21" customWidth="1"/>
    <col min="3574" max="3574" width="13.7265625" style="21" customWidth="1"/>
    <col min="3575" max="3575" width="20.1796875" style="21" customWidth="1"/>
    <col min="3576" max="3576" width="14.26953125" style="21" customWidth="1"/>
    <col min="3577" max="3577" width="10.453125" style="21" customWidth="1"/>
    <col min="3578" max="3584" width="9.7265625" style="21" customWidth="1"/>
    <col min="3585" max="3585" width="16.7265625" style="21" bestFit="1" customWidth="1"/>
    <col min="3586" max="3586" width="18.453125" style="21" bestFit="1" customWidth="1"/>
    <col min="3587" max="3587" width="16.26953125" style="21" customWidth="1"/>
    <col min="3588" max="3588" width="18.26953125" style="21" customWidth="1"/>
    <col min="3589" max="3589" width="18.6328125" style="21" customWidth="1"/>
    <col min="3590" max="3590" width="28.81640625" style="21" customWidth="1"/>
    <col min="3591" max="3591" width="14.81640625" style="21" bestFit="1" customWidth="1"/>
    <col min="3592" max="3825" width="8.7265625" style="21"/>
    <col min="3826" max="3826" width="6.54296875" style="21" customWidth="1"/>
    <col min="3827" max="3827" width="17.90625" style="21" customWidth="1"/>
    <col min="3828" max="3828" width="9" style="21" bestFit="1" customWidth="1"/>
    <col min="3829" max="3829" width="43.90625" style="21" customWidth="1"/>
    <col min="3830" max="3830" width="13.7265625" style="21" customWidth="1"/>
    <col min="3831" max="3831" width="20.1796875" style="21" customWidth="1"/>
    <col min="3832" max="3832" width="14.26953125" style="21" customWidth="1"/>
    <col min="3833" max="3833" width="10.453125" style="21" customWidth="1"/>
    <col min="3834" max="3840" width="9.7265625" style="21" customWidth="1"/>
    <col min="3841" max="3841" width="16.7265625" style="21" bestFit="1" customWidth="1"/>
    <col min="3842" max="3842" width="18.453125" style="21" bestFit="1" customWidth="1"/>
    <col min="3843" max="3843" width="16.26953125" style="21" customWidth="1"/>
    <col min="3844" max="3844" width="18.26953125" style="21" customWidth="1"/>
    <col min="3845" max="3845" width="18.6328125" style="21" customWidth="1"/>
    <col min="3846" max="3846" width="28.81640625" style="21" customWidth="1"/>
    <col min="3847" max="3847" width="14.81640625" style="21" bestFit="1" customWidth="1"/>
    <col min="3848" max="4081" width="8.7265625" style="21"/>
    <col min="4082" max="4082" width="6.54296875" style="21" customWidth="1"/>
    <col min="4083" max="4083" width="17.90625" style="21" customWidth="1"/>
    <col min="4084" max="4084" width="9" style="21" bestFit="1" customWidth="1"/>
    <col min="4085" max="4085" width="43.90625" style="21" customWidth="1"/>
    <col min="4086" max="4086" width="13.7265625" style="21" customWidth="1"/>
    <col min="4087" max="4087" width="20.1796875" style="21" customWidth="1"/>
    <col min="4088" max="4088" width="14.26953125" style="21" customWidth="1"/>
    <col min="4089" max="4089" width="10.453125" style="21" customWidth="1"/>
    <col min="4090" max="4096" width="9.7265625" style="21" customWidth="1"/>
    <col min="4097" max="4097" width="16.7265625" style="21" bestFit="1" customWidth="1"/>
    <col min="4098" max="4098" width="18.453125" style="21" bestFit="1" customWidth="1"/>
    <col min="4099" max="4099" width="16.26953125" style="21" customWidth="1"/>
    <col min="4100" max="4100" width="18.26953125" style="21" customWidth="1"/>
    <col min="4101" max="4101" width="18.6328125" style="21" customWidth="1"/>
    <col min="4102" max="4102" width="28.81640625" style="21" customWidth="1"/>
    <col min="4103" max="4103" width="14.81640625" style="21" bestFit="1" customWidth="1"/>
    <col min="4104" max="4337" width="8.7265625" style="21"/>
    <col min="4338" max="4338" width="6.54296875" style="21" customWidth="1"/>
    <col min="4339" max="4339" width="17.90625" style="21" customWidth="1"/>
    <col min="4340" max="4340" width="9" style="21" bestFit="1" customWidth="1"/>
    <col min="4341" max="4341" width="43.90625" style="21" customWidth="1"/>
    <col min="4342" max="4342" width="13.7265625" style="21" customWidth="1"/>
    <col min="4343" max="4343" width="20.1796875" style="21" customWidth="1"/>
    <col min="4344" max="4344" width="14.26953125" style="21" customWidth="1"/>
    <col min="4345" max="4345" width="10.453125" style="21" customWidth="1"/>
    <col min="4346" max="4352" width="9.7265625" style="21" customWidth="1"/>
    <col min="4353" max="4353" width="16.7265625" style="21" bestFit="1" customWidth="1"/>
    <col min="4354" max="4354" width="18.453125" style="21" bestFit="1" customWidth="1"/>
    <col min="4355" max="4355" width="16.26953125" style="21" customWidth="1"/>
    <col min="4356" max="4356" width="18.26953125" style="21" customWidth="1"/>
    <col min="4357" max="4357" width="18.6328125" style="21" customWidth="1"/>
    <col min="4358" max="4358" width="28.81640625" style="21" customWidth="1"/>
    <col min="4359" max="4359" width="14.81640625" style="21" bestFit="1" customWidth="1"/>
    <col min="4360" max="4593" width="8.7265625" style="21"/>
    <col min="4594" max="4594" width="6.54296875" style="21" customWidth="1"/>
    <col min="4595" max="4595" width="17.90625" style="21" customWidth="1"/>
    <col min="4596" max="4596" width="9" style="21" bestFit="1" customWidth="1"/>
    <col min="4597" max="4597" width="43.90625" style="21" customWidth="1"/>
    <col min="4598" max="4598" width="13.7265625" style="21" customWidth="1"/>
    <col min="4599" max="4599" width="20.1796875" style="21" customWidth="1"/>
    <col min="4600" max="4600" width="14.26953125" style="21" customWidth="1"/>
    <col min="4601" max="4601" width="10.453125" style="21" customWidth="1"/>
    <col min="4602" max="4608" width="9.7265625" style="21" customWidth="1"/>
    <col min="4609" max="4609" width="16.7265625" style="21" bestFit="1" customWidth="1"/>
    <col min="4610" max="4610" width="18.453125" style="21" bestFit="1" customWidth="1"/>
    <col min="4611" max="4611" width="16.26953125" style="21" customWidth="1"/>
    <col min="4612" max="4612" width="18.26953125" style="21" customWidth="1"/>
    <col min="4613" max="4613" width="18.6328125" style="21" customWidth="1"/>
    <col min="4614" max="4614" width="28.81640625" style="21" customWidth="1"/>
    <col min="4615" max="4615" width="14.81640625" style="21" bestFit="1" customWidth="1"/>
    <col min="4616" max="4849" width="8.7265625" style="21"/>
    <col min="4850" max="4850" width="6.54296875" style="21" customWidth="1"/>
    <col min="4851" max="4851" width="17.90625" style="21" customWidth="1"/>
    <col min="4852" max="4852" width="9" style="21" bestFit="1" customWidth="1"/>
    <col min="4853" max="4853" width="43.90625" style="21" customWidth="1"/>
    <col min="4854" max="4854" width="13.7265625" style="21" customWidth="1"/>
    <col min="4855" max="4855" width="20.1796875" style="21" customWidth="1"/>
    <col min="4856" max="4856" width="14.26953125" style="21" customWidth="1"/>
    <col min="4857" max="4857" width="10.453125" style="21" customWidth="1"/>
    <col min="4858" max="4864" width="9.7265625" style="21" customWidth="1"/>
    <col min="4865" max="4865" width="16.7265625" style="21" bestFit="1" customWidth="1"/>
    <col min="4866" max="4866" width="18.453125" style="21" bestFit="1" customWidth="1"/>
    <col min="4867" max="4867" width="16.26953125" style="21" customWidth="1"/>
    <col min="4868" max="4868" width="18.26953125" style="21" customWidth="1"/>
    <col min="4869" max="4869" width="18.6328125" style="21" customWidth="1"/>
    <col min="4870" max="4870" width="28.81640625" style="21" customWidth="1"/>
    <col min="4871" max="4871" width="14.81640625" style="21" bestFit="1" customWidth="1"/>
    <col min="4872" max="5105" width="8.7265625" style="21"/>
    <col min="5106" max="5106" width="6.54296875" style="21" customWidth="1"/>
    <col min="5107" max="5107" width="17.90625" style="21" customWidth="1"/>
    <col min="5108" max="5108" width="9" style="21" bestFit="1" customWidth="1"/>
    <col min="5109" max="5109" width="43.90625" style="21" customWidth="1"/>
    <col min="5110" max="5110" width="13.7265625" style="21" customWidth="1"/>
    <col min="5111" max="5111" width="20.1796875" style="21" customWidth="1"/>
    <col min="5112" max="5112" width="14.26953125" style="21" customWidth="1"/>
    <col min="5113" max="5113" width="10.453125" style="21" customWidth="1"/>
    <col min="5114" max="5120" width="9.7265625" style="21" customWidth="1"/>
    <col min="5121" max="5121" width="16.7265625" style="21" bestFit="1" customWidth="1"/>
    <col min="5122" max="5122" width="18.453125" style="21" bestFit="1" customWidth="1"/>
    <col min="5123" max="5123" width="16.26953125" style="21" customWidth="1"/>
    <col min="5124" max="5124" width="18.26953125" style="21" customWidth="1"/>
    <col min="5125" max="5125" width="18.6328125" style="21" customWidth="1"/>
    <col min="5126" max="5126" width="28.81640625" style="21" customWidth="1"/>
    <col min="5127" max="5127" width="14.81640625" style="21" bestFit="1" customWidth="1"/>
    <col min="5128" max="5361" width="8.7265625" style="21"/>
    <col min="5362" max="5362" width="6.54296875" style="21" customWidth="1"/>
    <col min="5363" max="5363" width="17.90625" style="21" customWidth="1"/>
    <col min="5364" max="5364" width="9" style="21" bestFit="1" customWidth="1"/>
    <col min="5365" max="5365" width="43.90625" style="21" customWidth="1"/>
    <col min="5366" max="5366" width="13.7265625" style="21" customWidth="1"/>
    <col min="5367" max="5367" width="20.1796875" style="21" customWidth="1"/>
    <col min="5368" max="5368" width="14.26953125" style="21" customWidth="1"/>
    <col min="5369" max="5369" width="10.453125" style="21" customWidth="1"/>
    <col min="5370" max="5376" width="9.7265625" style="21" customWidth="1"/>
    <col min="5377" max="5377" width="16.7265625" style="21" bestFit="1" customWidth="1"/>
    <col min="5378" max="5378" width="18.453125" style="21" bestFit="1" customWidth="1"/>
    <col min="5379" max="5379" width="16.26953125" style="21" customWidth="1"/>
    <col min="5380" max="5380" width="18.26953125" style="21" customWidth="1"/>
    <col min="5381" max="5381" width="18.6328125" style="21" customWidth="1"/>
    <col min="5382" max="5382" width="28.81640625" style="21" customWidth="1"/>
    <col min="5383" max="5383" width="14.81640625" style="21" bestFit="1" customWidth="1"/>
    <col min="5384" max="5617" width="8.7265625" style="21"/>
    <col min="5618" max="5618" width="6.54296875" style="21" customWidth="1"/>
    <col min="5619" max="5619" width="17.90625" style="21" customWidth="1"/>
    <col min="5620" max="5620" width="9" style="21" bestFit="1" customWidth="1"/>
    <col min="5621" max="5621" width="43.90625" style="21" customWidth="1"/>
    <col min="5622" max="5622" width="13.7265625" style="21" customWidth="1"/>
    <col min="5623" max="5623" width="20.1796875" style="21" customWidth="1"/>
    <col min="5624" max="5624" width="14.26953125" style="21" customWidth="1"/>
    <col min="5625" max="5625" width="10.453125" style="21" customWidth="1"/>
    <col min="5626" max="5632" width="9.7265625" style="21" customWidth="1"/>
    <col min="5633" max="5633" width="16.7265625" style="21" bestFit="1" customWidth="1"/>
    <col min="5634" max="5634" width="18.453125" style="21" bestFit="1" customWidth="1"/>
    <col min="5635" max="5635" width="16.26953125" style="21" customWidth="1"/>
    <col min="5636" max="5636" width="18.26953125" style="21" customWidth="1"/>
    <col min="5637" max="5637" width="18.6328125" style="21" customWidth="1"/>
    <col min="5638" max="5638" width="28.81640625" style="21" customWidth="1"/>
    <col min="5639" max="5639" width="14.81640625" style="21" bestFit="1" customWidth="1"/>
    <col min="5640" max="5873" width="8.7265625" style="21"/>
    <col min="5874" max="5874" width="6.54296875" style="21" customWidth="1"/>
    <col min="5875" max="5875" width="17.90625" style="21" customWidth="1"/>
    <col min="5876" max="5876" width="9" style="21" bestFit="1" customWidth="1"/>
    <col min="5877" max="5877" width="43.90625" style="21" customWidth="1"/>
    <col min="5878" max="5878" width="13.7265625" style="21" customWidth="1"/>
    <col min="5879" max="5879" width="20.1796875" style="21" customWidth="1"/>
    <col min="5880" max="5880" width="14.26953125" style="21" customWidth="1"/>
    <col min="5881" max="5881" width="10.453125" style="21" customWidth="1"/>
    <col min="5882" max="5888" width="9.7265625" style="21" customWidth="1"/>
    <col min="5889" max="5889" width="16.7265625" style="21" bestFit="1" customWidth="1"/>
    <col min="5890" max="5890" width="18.453125" style="21" bestFit="1" customWidth="1"/>
    <col min="5891" max="5891" width="16.26953125" style="21" customWidth="1"/>
    <col min="5892" max="5892" width="18.26953125" style="21" customWidth="1"/>
    <col min="5893" max="5893" width="18.6328125" style="21" customWidth="1"/>
    <col min="5894" max="5894" width="28.81640625" style="21" customWidth="1"/>
    <col min="5895" max="5895" width="14.81640625" style="21" bestFit="1" customWidth="1"/>
    <col min="5896" max="6129" width="8.7265625" style="21"/>
    <col min="6130" max="6130" width="6.54296875" style="21" customWidth="1"/>
    <col min="6131" max="6131" width="17.90625" style="21" customWidth="1"/>
    <col min="6132" max="6132" width="9" style="21" bestFit="1" customWidth="1"/>
    <col min="6133" max="6133" width="43.90625" style="21" customWidth="1"/>
    <col min="6134" max="6134" width="13.7265625" style="21" customWidth="1"/>
    <col min="6135" max="6135" width="20.1796875" style="21" customWidth="1"/>
    <col min="6136" max="6136" width="14.26953125" style="21" customWidth="1"/>
    <col min="6137" max="6137" width="10.453125" style="21" customWidth="1"/>
    <col min="6138" max="6144" width="9.7265625" style="21" customWidth="1"/>
    <col min="6145" max="6145" width="16.7265625" style="21" bestFit="1" customWidth="1"/>
    <col min="6146" max="6146" width="18.453125" style="21" bestFit="1" customWidth="1"/>
    <col min="6147" max="6147" width="16.26953125" style="21" customWidth="1"/>
    <col min="6148" max="6148" width="18.26953125" style="21" customWidth="1"/>
    <col min="6149" max="6149" width="18.6328125" style="21" customWidth="1"/>
    <col min="6150" max="6150" width="28.81640625" style="21" customWidth="1"/>
    <col min="6151" max="6151" width="14.81640625" style="21" bestFit="1" customWidth="1"/>
    <col min="6152" max="6385" width="8.7265625" style="21"/>
    <col min="6386" max="6386" width="6.54296875" style="21" customWidth="1"/>
    <col min="6387" max="6387" width="17.90625" style="21" customWidth="1"/>
    <col min="6388" max="6388" width="9" style="21" bestFit="1" customWidth="1"/>
    <col min="6389" max="6389" width="43.90625" style="21" customWidth="1"/>
    <col min="6390" max="6390" width="13.7265625" style="21" customWidth="1"/>
    <col min="6391" max="6391" width="20.1796875" style="21" customWidth="1"/>
    <col min="6392" max="6392" width="14.26953125" style="21" customWidth="1"/>
    <col min="6393" max="6393" width="10.453125" style="21" customWidth="1"/>
    <col min="6394" max="6400" width="9.7265625" style="21" customWidth="1"/>
    <col min="6401" max="6401" width="16.7265625" style="21" bestFit="1" customWidth="1"/>
    <col min="6402" max="6402" width="18.453125" style="21" bestFit="1" customWidth="1"/>
    <col min="6403" max="6403" width="16.26953125" style="21" customWidth="1"/>
    <col min="6404" max="6404" width="18.26953125" style="21" customWidth="1"/>
    <col min="6405" max="6405" width="18.6328125" style="21" customWidth="1"/>
    <col min="6406" max="6406" width="28.81640625" style="21" customWidth="1"/>
    <col min="6407" max="6407" width="14.81640625" style="21" bestFit="1" customWidth="1"/>
    <col min="6408" max="6641" width="8.7265625" style="21"/>
    <col min="6642" max="6642" width="6.54296875" style="21" customWidth="1"/>
    <col min="6643" max="6643" width="17.90625" style="21" customWidth="1"/>
    <col min="6644" max="6644" width="9" style="21" bestFit="1" customWidth="1"/>
    <col min="6645" max="6645" width="43.90625" style="21" customWidth="1"/>
    <col min="6646" max="6646" width="13.7265625" style="21" customWidth="1"/>
    <col min="6647" max="6647" width="20.1796875" style="21" customWidth="1"/>
    <col min="6648" max="6648" width="14.26953125" style="21" customWidth="1"/>
    <col min="6649" max="6649" width="10.453125" style="21" customWidth="1"/>
    <col min="6650" max="6656" width="9.7265625" style="21" customWidth="1"/>
    <col min="6657" max="6657" width="16.7265625" style="21" bestFit="1" customWidth="1"/>
    <col min="6658" max="6658" width="18.453125" style="21" bestFit="1" customWidth="1"/>
    <col min="6659" max="6659" width="16.26953125" style="21" customWidth="1"/>
    <col min="6660" max="6660" width="18.26953125" style="21" customWidth="1"/>
    <col min="6661" max="6661" width="18.6328125" style="21" customWidth="1"/>
    <col min="6662" max="6662" width="28.81640625" style="21" customWidth="1"/>
    <col min="6663" max="6663" width="14.81640625" style="21" bestFit="1" customWidth="1"/>
    <col min="6664" max="6897" width="8.7265625" style="21"/>
    <col min="6898" max="6898" width="6.54296875" style="21" customWidth="1"/>
    <col min="6899" max="6899" width="17.90625" style="21" customWidth="1"/>
    <col min="6900" max="6900" width="9" style="21" bestFit="1" customWidth="1"/>
    <col min="6901" max="6901" width="43.90625" style="21" customWidth="1"/>
    <col min="6902" max="6902" width="13.7265625" style="21" customWidth="1"/>
    <col min="6903" max="6903" width="20.1796875" style="21" customWidth="1"/>
    <col min="6904" max="6904" width="14.26953125" style="21" customWidth="1"/>
    <col min="6905" max="6905" width="10.453125" style="21" customWidth="1"/>
    <col min="6906" max="6912" width="9.7265625" style="21" customWidth="1"/>
    <col min="6913" max="6913" width="16.7265625" style="21" bestFit="1" customWidth="1"/>
    <col min="6914" max="6914" width="18.453125" style="21" bestFit="1" customWidth="1"/>
    <col min="6915" max="6915" width="16.26953125" style="21" customWidth="1"/>
    <col min="6916" max="6916" width="18.26953125" style="21" customWidth="1"/>
    <col min="6917" max="6917" width="18.6328125" style="21" customWidth="1"/>
    <col min="6918" max="6918" width="28.81640625" style="21" customWidth="1"/>
    <col min="6919" max="6919" width="14.81640625" style="21" bestFit="1" customWidth="1"/>
    <col min="6920" max="7153" width="8.7265625" style="21"/>
    <col min="7154" max="7154" width="6.54296875" style="21" customWidth="1"/>
    <col min="7155" max="7155" width="17.90625" style="21" customWidth="1"/>
    <col min="7156" max="7156" width="9" style="21" bestFit="1" customWidth="1"/>
    <col min="7157" max="7157" width="43.90625" style="21" customWidth="1"/>
    <col min="7158" max="7158" width="13.7265625" style="21" customWidth="1"/>
    <col min="7159" max="7159" width="20.1796875" style="21" customWidth="1"/>
    <col min="7160" max="7160" width="14.26953125" style="21" customWidth="1"/>
    <col min="7161" max="7161" width="10.453125" style="21" customWidth="1"/>
    <col min="7162" max="7168" width="9.7265625" style="21" customWidth="1"/>
    <col min="7169" max="7169" width="16.7265625" style="21" bestFit="1" customWidth="1"/>
    <col min="7170" max="7170" width="18.453125" style="21" bestFit="1" customWidth="1"/>
    <col min="7171" max="7171" width="16.26953125" style="21" customWidth="1"/>
    <col min="7172" max="7172" width="18.26953125" style="21" customWidth="1"/>
    <col min="7173" max="7173" width="18.6328125" style="21" customWidth="1"/>
    <col min="7174" max="7174" width="28.81640625" style="21" customWidth="1"/>
    <col min="7175" max="7175" width="14.81640625" style="21" bestFit="1" customWidth="1"/>
    <col min="7176" max="7409" width="8.7265625" style="21"/>
    <col min="7410" max="7410" width="6.54296875" style="21" customWidth="1"/>
    <col min="7411" max="7411" width="17.90625" style="21" customWidth="1"/>
    <col min="7412" max="7412" width="9" style="21" bestFit="1" customWidth="1"/>
    <col min="7413" max="7413" width="43.90625" style="21" customWidth="1"/>
    <col min="7414" max="7414" width="13.7265625" style="21" customWidth="1"/>
    <col min="7415" max="7415" width="20.1796875" style="21" customWidth="1"/>
    <col min="7416" max="7416" width="14.26953125" style="21" customWidth="1"/>
    <col min="7417" max="7417" width="10.453125" style="21" customWidth="1"/>
    <col min="7418" max="7424" width="9.7265625" style="21" customWidth="1"/>
    <col min="7425" max="7425" width="16.7265625" style="21" bestFit="1" customWidth="1"/>
    <col min="7426" max="7426" width="18.453125" style="21" bestFit="1" customWidth="1"/>
    <col min="7427" max="7427" width="16.26953125" style="21" customWidth="1"/>
    <col min="7428" max="7428" width="18.26953125" style="21" customWidth="1"/>
    <col min="7429" max="7429" width="18.6328125" style="21" customWidth="1"/>
    <col min="7430" max="7430" width="28.81640625" style="21" customWidth="1"/>
    <col min="7431" max="7431" width="14.81640625" style="21" bestFit="1" customWidth="1"/>
    <col min="7432" max="7665" width="8.7265625" style="21"/>
    <col min="7666" max="7666" width="6.54296875" style="21" customWidth="1"/>
    <col min="7667" max="7667" width="17.90625" style="21" customWidth="1"/>
    <col min="7668" max="7668" width="9" style="21" bestFit="1" customWidth="1"/>
    <col min="7669" max="7669" width="43.90625" style="21" customWidth="1"/>
    <col min="7670" max="7670" width="13.7265625" style="21" customWidth="1"/>
    <col min="7671" max="7671" width="20.1796875" style="21" customWidth="1"/>
    <col min="7672" max="7672" width="14.26953125" style="21" customWidth="1"/>
    <col min="7673" max="7673" width="10.453125" style="21" customWidth="1"/>
    <col min="7674" max="7680" width="9.7265625" style="21" customWidth="1"/>
    <col min="7681" max="7681" width="16.7265625" style="21" bestFit="1" customWidth="1"/>
    <col min="7682" max="7682" width="18.453125" style="21" bestFit="1" customWidth="1"/>
    <col min="7683" max="7683" width="16.26953125" style="21" customWidth="1"/>
    <col min="7684" max="7684" width="18.26953125" style="21" customWidth="1"/>
    <col min="7685" max="7685" width="18.6328125" style="21" customWidth="1"/>
    <col min="7686" max="7686" width="28.81640625" style="21" customWidth="1"/>
    <col min="7687" max="7687" width="14.81640625" style="21" bestFit="1" customWidth="1"/>
    <col min="7688" max="7921" width="8.7265625" style="21"/>
    <col min="7922" max="7922" width="6.54296875" style="21" customWidth="1"/>
    <col min="7923" max="7923" width="17.90625" style="21" customWidth="1"/>
    <col min="7924" max="7924" width="9" style="21" bestFit="1" customWidth="1"/>
    <col min="7925" max="7925" width="43.90625" style="21" customWidth="1"/>
    <col min="7926" max="7926" width="13.7265625" style="21" customWidth="1"/>
    <col min="7927" max="7927" width="20.1796875" style="21" customWidth="1"/>
    <col min="7928" max="7928" width="14.26953125" style="21" customWidth="1"/>
    <col min="7929" max="7929" width="10.453125" style="21" customWidth="1"/>
    <col min="7930" max="7936" width="9.7265625" style="21" customWidth="1"/>
    <col min="7937" max="7937" width="16.7265625" style="21" bestFit="1" customWidth="1"/>
    <col min="7938" max="7938" width="18.453125" style="21" bestFit="1" customWidth="1"/>
    <col min="7939" max="7939" width="16.26953125" style="21" customWidth="1"/>
    <col min="7940" max="7940" width="18.26953125" style="21" customWidth="1"/>
    <col min="7941" max="7941" width="18.6328125" style="21" customWidth="1"/>
    <col min="7942" max="7942" width="28.81640625" style="21" customWidth="1"/>
    <col min="7943" max="7943" width="14.81640625" style="21" bestFit="1" customWidth="1"/>
    <col min="7944" max="8177" width="8.7265625" style="21"/>
    <col min="8178" max="8178" width="6.54296875" style="21" customWidth="1"/>
    <col min="8179" max="8179" width="17.90625" style="21" customWidth="1"/>
    <col min="8180" max="8180" width="9" style="21" bestFit="1" customWidth="1"/>
    <col min="8181" max="8181" width="43.90625" style="21" customWidth="1"/>
    <col min="8182" max="8182" width="13.7265625" style="21" customWidth="1"/>
    <col min="8183" max="8183" width="20.1796875" style="21" customWidth="1"/>
    <col min="8184" max="8184" width="14.26953125" style="21" customWidth="1"/>
    <col min="8185" max="8185" width="10.453125" style="21" customWidth="1"/>
    <col min="8186" max="8192" width="9.7265625" style="21" customWidth="1"/>
    <col min="8193" max="8193" width="16.7265625" style="21" bestFit="1" customWidth="1"/>
    <col min="8194" max="8194" width="18.453125" style="21" bestFit="1" customWidth="1"/>
    <col min="8195" max="8195" width="16.26953125" style="21" customWidth="1"/>
    <col min="8196" max="8196" width="18.26953125" style="21" customWidth="1"/>
    <col min="8197" max="8197" width="18.6328125" style="21" customWidth="1"/>
    <col min="8198" max="8198" width="28.81640625" style="21" customWidth="1"/>
    <col min="8199" max="8199" width="14.81640625" style="21" bestFit="1" customWidth="1"/>
    <col min="8200" max="8433" width="8.7265625" style="21"/>
    <col min="8434" max="8434" width="6.54296875" style="21" customWidth="1"/>
    <col min="8435" max="8435" width="17.90625" style="21" customWidth="1"/>
    <col min="8436" max="8436" width="9" style="21" bestFit="1" customWidth="1"/>
    <col min="8437" max="8437" width="43.90625" style="21" customWidth="1"/>
    <col min="8438" max="8438" width="13.7265625" style="21" customWidth="1"/>
    <col min="8439" max="8439" width="20.1796875" style="21" customWidth="1"/>
    <col min="8440" max="8440" width="14.26953125" style="21" customWidth="1"/>
    <col min="8441" max="8441" width="10.453125" style="21" customWidth="1"/>
    <col min="8442" max="8448" width="9.7265625" style="21" customWidth="1"/>
    <col min="8449" max="8449" width="16.7265625" style="21" bestFit="1" customWidth="1"/>
    <col min="8450" max="8450" width="18.453125" style="21" bestFit="1" customWidth="1"/>
    <col min="8451" max="8451" width="16.26953125" style="21" customWidth="1"/>
    <col min="8452" max="8452" width="18.26953125" style="21" customWidth="1"/>
    <col min="8453" max="8453" width="18.6328125" style="21" customWidth="1"/>
    <col min="8454" max="8454" width="28.81640625" style="21" customWidth="1"/>
    <col min="8455" max="8455" width="14.81640625" style="21" bestFit="1" customWidth="1"/>
    <col min="8456" max="8689" width="8.7265625" style="21"/>
    <col min="8690" max="8690" width="6.54296875" style="21" customWidth="1"/>
    <col min="8691" max="8691" width="17.90625" style="21" customWidth="1"/>
    <col min="8692" max="8692" width="9" style="21" bestFit="1" customWidth="1"/>
    <col min="8693" max="8693" width="43.90625" style="21" customWidth="1"/>
    <col min="8694" max="8694" width="13.7265625" style="21" customWidth="1"/>
    <col min="8695" max="8695" width="20.1796875" style="21" customWidth="1"/>
    <col min="8696" max="8696" width="14.26953125" style="21" customWidth="1"/>
    <col min="8697" max="8697" width="10.453125" style="21" customWidth="1"/>
    <col min="8698" max="8704" width="9.7265625" style="21" customWidth="1"/>
    <col min="8705" max="8705" width="16.7265625" style="21" bestFit="1" customWidth="1"/>
    <col min="8706" max="8706" width="18.453125" style="21" bestFit="1" customWidth="1"/>
    <col min="8707" max="8707" width="16.26953125" style="21" customWidth="1"/>
    <col min="8708" max="8708" width="18.26953125" style="21" customWidth="1"/>
    <col min="8709" max="8709" width="18.6328125" style="21" customWidth="1"/>
    <col min="8710" max="8710" width="28.81640625" style="21" customWidth="1"/>
    <col min="8711" max="8711" width="14.81640625" style="21" bestFit="1" customWidth="1"/>
    <col min="8712" max="8945" width="8.7265625" style="21"/>
    <col min="8946" max="8946" width="6.54296875" style="21" customWidth="1"/>
    <col min="8947" max="8947" width="17.90625" style="21" customWidth="1"/>
    <col min="8948" max="8948" width="9" style="21" bestFit="1" customWidth="1"/>
    <col min="8949" max="8949" width="43.90625" style="21" customWidth="1"/>
    <col min="8950" max="8950" width="13.7265625" style="21" customWidth="1"/>
    <col min="8951" max="8951" width="20.1796875" style="21" customWidth="1"/>
    <col min="8952" max="8952" width="14.26953125" style="21" customWidth="1"/>
    <col min="8953" max="8953" width="10.453125" style="21" customWidth="1"/>
    <col min="8954" max="8960" width="9.7265625" style="21" customWidth="1"/>
    <col min="8961" max="8961" width="16.7265625" style="21" bestFit="1" customWidth="1"/>
    <col min="8962" max="8962" width="18.453125" style="21" bestFit="1" customWidth="1"/>
    <col min="8963" max="8963" width="16.26953125" style="21" customWidth="1"/>
    <col min="8964" max="8964" width="18.26953125" style="21" customWidth="1"/>
    <col min="8965" max="8965" width="18.6328125" style="21" customWidth="1"/>
    <col min="8966" max="8966" width="28.81640625" style="21" customWidth="1"/>
    <col min="8967" max="8967" width="14.81640625" style="21" bestFit="1" customWidth="1"/>
    <col min="8968" max="9201" width="8.7265625" style="21"/>
    <col min="9202" max="9202" width="6.54296875" style="21" customWidth="1"/>
    <col min="9203" max="9203" width="17.90625" style="21" customWidth="1"/>
    <col min="9204" max="9204" width="9" style="21" bestFit="1" customWidth="1"/>
    <col min="9205" max="9205" width="43.90625" style="21" customWidth="1"/>
    <col min="9206" max="9206" width="13.7265625" style="21" customWidth="1"/>
    <col min="9207" max="9207" width="20.1796875" style="21" customWidth="1"/>
    <col min="9208" max="9208" width="14.26953125" style="21" customWidth="1"/>
    <col min="9209" max="9209" width="10.453125" style="21" customWidth="1"/>
    <col min="9210" max="9216" width="9.7265625" style="21" customWidth="1"/>
    <col min="9217" max="9217" width="16.7265625" style="21" bestFit="1" customWidth="1"/>
    <col min="9218" max="9218" width="18.453125" style="21" bestFit="1" customWidth="1"/>
    <col min="9219" max="9219" width="16.26953125" style="21" customWidth="1"/>
    <col min="9220" max="9220" width="18.26953125" style="21" customWidth="1"/>
    <col min="9221" max="9221" width="18.6328125" style="21" customWidth="1"/>
    <col min="9222" max="9222" width="28.81640625" style="21" customWidth="1"/>
    <col min="9223" max="9223" width="14.81640625" style="21" bestFit="1" customWidth="1"/>
    <col min="9224" max="9457" width="8.7265625" style="21"/>
    <col min="9458" max="9458" width="6.54296875" style="21" customWidth="1"/>
    <col min="9459" max="9459" width="17.90625" style="21" customWidth="1"/>
    <col min="9460" max="9460" width="9" style="21" bestFit="1" customWidth="1"/>
    <col min="9461" max="9461" width="43.90625" style="21" customWidth="1"/>
    <col min="9462" max="9462" width="13.7265625" style="21" customWidth="1"/>
    <col min="9463" max="9463" width="20.1796875" style="21" customWidth="1"/>
    <col min="9464" max="9464" width="14.26953125" style="21" customWidth="1"/>
    <col min="9465" max="9465" width="10.453125" style="21" customWidth="1"/>
    <col min="9466" max="9472" width="9.7265625" style="21" customWidth="1"/>
    <col min="9473" max="9473" width="16.7265625" style="21" bestFit="1" customWidth="1"/>
    <col min="9474" max="9474" width="18.453125" style="21" bestFit="1" customWidth="1"/>
    <col min="9475" max="9475" width="16.26953125" style="21" customWidth="1"/>
    <col min="9476" max="9476" width="18.26953125" style="21" customWidth="1"/>
    <col min="9477" max="9477" width="18.6328125" style="21" customWidth="1"/>
    <col min="9478" max="9478" width="28.81640625" style="21" customWidth="1"/>
    <col min="9479" max="9479" width="14.81640625" style="21" bestFit="1" customWidth="1"/>
    <col min="9480" max="9713" width="8.7265625" style="21"/>
    <col min="9714" max="9714" width="6.54296875" style="21" customWidth="1"/>
    <col min="9715" max="9715" width="17.90625" style="21" customWidth="1"/>
    <col min="9716" max="9716" width="9" style="21" bestFit="1" customWidth="1"/>
    <col min="9717" max="9717" width="43.90625" style="21" customWidth="1"/>
    <col min="9718" max="9718" width="13.7265625" style="21" customWidth="1"/>
    <col min="9719" max="9719" width="20.1796875" style="21" customWidth="1"/>
    <col min="9720" max="9720" width="14.26953125" style="21" customWidth="1"/>
    <col min="9721" max="9721" width="10.453125" style="21" customWidth="1"/>
    <col min="9722" max="9728" width="9.7265625" style="21" customWidth="1"/>
    <col min="9729" max="9729" width="16.7265625" style="21" bestFit="1" customWidth="1"/>
    <col min="9730" max="9730" width="18.453125" style="21" bestFit="1" customWidth="1"/>
    <col min="9731" max="9731" width="16.26953125" style="21" customWidth="1"/>
    <col min="9732" max="9732" width="18.26953125" style="21" customWidth="1"/>
    <col min="9733" max="9733" width="18.6328125" style="21" customWidth="1"/>
    <col min="9734" max="9734" width="28.81640625" style="21" customWidth="1"/>
    <col min="9735" max="9735" width="14.81640625" style="21" bestFit="1" customWidth="1"/>
    <col min="9736" max="9969" width="8.7265625" style="21"/>
    <col min="9970" max="9970" width="6.54296875" style="21" customWidth="1"/>
    <col min="9971" max="9971" width="17.90625" style="21" customWidth="1"/>
    <col min="9972" max="9972" width="9" style="21" bestFit="1" customWidth="1"/>
    <col min="9973" max="9973" width="43.90625" style="21" customWidth="1"/>
    <col min="9974" max="9974" width="13.7265625" style="21" customWidth="1"/>
    <col min="9975" max="9975" width="20.1796875" style="21" customWidth="1"/>
    <col min="9976" max="9976" width="14.26953125" style="21" customWidth="1"/>
    <col min="9977" max="9977" width="10.453125" style="21" customWidth="1"/>
    <col min="9978" max="9984" width="9.7265625" style="21" customWidth="1"/>
    <col min="9985" max="9985" width="16.7265625" style="21" bestFit="1" customWidth="1"/>
    <col min="9986" max="9986" width="18.453125" style="21" bestFit="1" customWidth="1"/>
    <col min="9987" max="9987" width="16.26953125" style="21" customWidth="1"/>
    <col min="9988" max="9988" width="18.26953125" style="21" customWidth="1"/>
    <col min="9989" max="9989" width="18.6328125" style="21" customWidth="1"/>
    <col min="9990" max="9990" width="28.81640625" style="21" customWidth="1"/>
    <col min="9991" max="9991" width="14.81640625" style="21" bestFit="1" customWidth="1"/>
    <col min="9992" max="10225" width="8.7265625" style="21"/>
    <col min="10226" max="10226" width="6.54296875" style="21" customWidth="1"/>
    <col min="10227" max="10227" width="17.90625" style="21" customWidth="1"/>
    <col min="10228" max="10228" width="9" style="21" bestFit="1" customWidth="1"/>
    <col min="10229" max="10229" width="43.90625" style="21" customWidth="1"/>
    <col min="10230" max="10230" width="13.7265625" style="21" customWidth="1"/>
    <col min="10231" max="10231" width="20.1796875" style="21" customWidth="1"/>
    <col min="10232" max="10232" width="14.26953125" style="21" customWidth="1"/>
    <col min="10233" max="10233" width="10.453125" style="21" customWidth="1"/>
    <col min="10234" max="10240" width="9.7265625" style="21" customWidth="1"/>
    <col min="10241" max="10241" width="16.7265625" style="21" bestFit="1" customWidth="1"/>
    <col min="10242" max="10242" width="18.453125" style="21" bestFit="1" customWidth="1"/>
    <col min="10243" max="10243" width="16.26953125" style="21" customWidth="1"/>
    <col min="10244" max="10244" width="18.26953125" style="21" customWidth="1"/>
    <col min="10245" max="10245" width="18.6328125" style="21" customWidth="1"/>
    <col min="10246" max="10246" width="28.81640625" style="21" customWidth="1"/>
    <col min="10247" max="10247" width="14.81640625" style="21" bestFit="1" customWidth="1"/>
    <col min="10248" max="10481" width="8.7265625" style="21"/>
    <col min="10482" max="10482" width="6.54296875" style="21" customWidth="1"/>
    <col min="10483" max="10483" width="17.90625" style="21" customWidth="1"/>
    <col min="10484" max="10484" width="9" style="21" bestFit="1" customWidth="1"/>
    <col min="10485" max="10485" width="43.90625" style="21" customWidth="1"/>
    <col min="10486" max="10486" width="13.7265625" style="21" customWidth="1"/>
    <col min="10487" max="10487" width="20.1796875" style="21" customWidth="1"/>
    <col min="10488" max="10488" width="14.26953125" style="21" customWidth="1"/>
    <col min="10489" max="10489" width="10.453125" style="21" customWidth="1"/>
    <col min="10490" max="10496" width="9.7265625" style="21" customWidth="1"/>
    <col min="10497" max="10497" width="16.7265625" style="21" bestFit="1" customWidth="1"/>
    <col min="10498" max="10498" width="18.453125" style="21" bestFit="1" customWidth="1"/>
    <col min="10499" max="10499" width="16.26953125" style="21" customWidth="1"/>
    <col min="10500" max="10500" width="18.26953125" style="21" customWidth="1"/>
    <col min="10501" max="10501" width="18.6328125" style="21" customWidth="1"/>
    <col min="10502" max="10502" width="28.81640625" style="21" customWidth="1"/>
    <col min="10503" max="10503" width="14.81640625" style="21" bestFit="1" customWidth="1"/>
    <col min="10504" max="10737" width="8.7265625" style="21"/>
    <col min="10738" max="10738" width="6.54296875" style="21" customWidth="1"/>
    <col min="10739" max="10739" width="17.90625" style="21" customWidth="1"/>
    <col min="10740" max="10740" width="9" style="21" bestFit="1" customWidth="1"/>
    <col min="10741" max="10741" width="43.90625" style="21" customWidth="1"/>
    <col min="10742" max="10742" width="13.7265625" style="21" customWidth="1"/>
    <col min="10743" max="10743" width="20.1796875" style="21" customWidth="1"/>
    <col min="10744" max="10744" width="14.26953125" style="21" customWidth="1"/>
    <col min="10745" max="10745" width="10.453125" style="21" customWidth="1"/>
    <col min="10746" max="10752" width="9.7265625" style="21" customWidth="1"/>
    <col min="10753" max="10753" width="16.7265625" style="21" bestFit="1" customWidth="1"/>
    <col min="10754" max="10754" width="18.453125" style="21" bestFit="1" customWidth="1"/>
    <col min="10755" max="10755" width="16.26953125" style="21" customWidth="1"/>
    <col min="10756" max="10756" width="18.26953125" style="21" customWidth="1"/>
    <col min="10757" max="10757" width="18.6328125" style="21" customWidth="1"/>
    <col min="10758" max="10758" width="28.81640625" style="21" customWidth="1"/>
    <col min="10759" max="10759" width="14.81640625" style="21" bestFit="1" customWidth="1"/>
    <col min="10760" max="10993" width="8.7265625" style="21"/>
    <col min="10994" max="10994" width="6.54296875" style="21" customWidth="1"/>
    <col min="10995" max="10995" width="17.90625" style="21" customWidth="1"/>
    <col min="10996" max="10996" width="9" style="21" bestFit="1" customWidth="1"/>
    <col min="10997" max="10997" width="43.90625" style="21" customWidth="1"/>
    <col min="10998" max="10998" width="13.7265625" style="21" customWidth="1"/>
    <col min="10999" max="10999" width="20.1796875" style="21" customWidth="1"/>
    <col min="11000" max="11000" width="14.26953125" style="21" customWidth="1"/>
    <col min="11001" max="11001" width="10.453125" style="21" customWidth="1"/>
    <col min="11002" max="11008" width="9.7265625" style="21" customWidth="1"/>
    <col min="11009" max="11009" width="16.7265625" style="21" bestFit="1" customWidth="1"/>
    <col min="11010" max="11010" width="18.453125" style="21" bestFit="1" customWidth="1"/>
    <col min="11011" max="11011" width="16.26953125" style="21" customWidth="1"/>
    <col min="11012" max="11012" width="18.26953125" style="21" customWidth="1"/>
    <col min="11013" max="11013" width="18.6328125" style="21" customWidth="1"/>
    <col min="11014" max="11014" width="28.81640625" style="21" customWidth="1"/>
    <col min="11015" max="11015" width="14.81640625" style="21" bestFit="1" customWidth="1"/>
    <col min="11016" max="11249" width="8.7265625" style="21"/>
    <col min="11250" max="11250" width="6.54296875" style="21" customWidth="1"/>
    <col min="11251" max="11251" width="17.90625" style="21" customWidth="1"/>
    <col min="11252" max="11252" width="9" style="21" bestFit="1" customWidth="1"/>
    <col min="11253" max="11253" width="43.90625" style="21" customWidth="1"/>
    <col min="11254" max="11254" width="13.7265625" style="21" customWidth="1"/>
    <col min="11255" max="11255" width="20.1796875" style="21" customWidth="1"/>
    <col min="11256" max="11256" width="14.26953125" style="21" customWidth="1"/>
    <col min="11257" max="11257" width="10.453125" style="21" customWidth="1"/>
    <col min="11258" max="11264" width="9.7265625" style="21" customWidth="1"/>
    <col min="11265" max="11265" width="16.7265625" style="21" bestFit="1" customWidth="1"/>
    <col min="11266" max="11266" width="18.453125" style="21" bestFit="1" customWidth="1"/>
    <col min="11267" max="11267" width="16.26953125" style="21" customWidth="1"/>
    <col min="11268" max="11268" width="18.26953125" style="21" customWidth="1"/>
    <col min="11269" max="11269" width="18.6328125" style="21" customWidth="1"/>
    <col min="11270" max="11270" width="28.81640625" style="21" customWidth="1"/>
    <col min="11271" max="11271" width="14.81640625" style="21" bestFit="1" customWidth="1"/>
    <col min="11272" max="11505" width="8.7265625" style="21"/>
    <col min="11506" max="11506" width="6.54296875" style="21" customWidth="1"/>
    <col min="11507" max="11507" width="17.90625" style="21" customWidth="1"/>
    <col min="11508" max="11508" width="9" style="21" bestFit="1" customWidth="1"/>
    <col min="11509" max="11509" width="43.90625" style="21" customWidth="1"/>
    <col min="11510" max="11510" width="13.7265625" style="21" customWidth="1"/>
    <col min="11511" max="11511" width="20.1796875" style="21" customWidth="1"/>
    <col min="11512" max="11512" width="14.26953125" style="21" customWidth="1"/>
    <col min="11513" max="11513" width="10.453125" style="21" customWidth="1"/>
    <col min="11514" max="11520" width="9.7265625" style="21" customWidth="1"/>
    <col min="11521" max="11521" width="16.7265625" style="21" bestFit="1" customWidth="1"/>
    <col min="11522" max="11522" width="18.453125" style="21" bestFit="1" customWidth="1"/>
    <col min="11523" max="11523" width="16.26953125" style="21" customWidth="1"/>
    <col min="11524" max="11524" width="18.26953125" style="21" customWidth="1"/>
    <col min="11525" max="11525" width="18.6328125" style="21" customWidth="1"/>
    <col min="11526" max="11526" width="28.81640625" style="21" customWidth="1"/>
    <col min="11527" max="11527" width="14.81640625" style="21" bestFit="1" customWidth="1"/>
    <col min="11528" max="11761" width="8.7265625" style="21"/>
    <col min="11762" max="11762" width="6.54296875" style="21" customWidth="1"/>
    <col min="11763" max="11763" width="17.90625" style="21" customWidth="1"/>
    <col min="11764" max="11764" width="9" style="21" bestFit="1" customWidth="1"/>
    <col min="11765" max="11765" width="43.90625" style="21" customWidth="1"/>
    <col min="11766" max="11766" width="13.7265625" style="21" customWidth="1"/>
    <col min="11767" max="11767" width="20.1796875" style="21" customWidth="1"/>
    <col min="11768" max="11768" width="14.26953125" style="21" customWidth="1"/>
    <col min="11769" max="11769" width="10.453125" style="21" customWidth="1"/>
    <col min="11770" max="11776" width="9.7265625" style="21" customWidth="1"/>
    <col min="11777" max="11777" width="16.7265625" style="21" bestFit="1" customWidth="1"/>
    <col min="11778" max="11778" width="18.453125" style="21" bestFit="1" customWidth="1"/>
    <col min="11779" max="11779" width="16.26953125" style="21" customWidth="1"/>
    <col min="11780" max="11780" width="18.26953125" style="21" customWidth="1"/>
    <col min="11781" max="11781" width="18.6328125" style="21" customWidth="1"/>
    <col min="11782" max="11782" width="28.81640625" style="21" customWidth="1"/>
    <col min="11783" max="11783" width="14.81640625" style="21" bestFit="1" customWidth="1"/>
    <col min="11784" max="12017" width="8.7265625" style="21"/>
    <col min="12018" max="12018" width="6.54296875" style="21" customWidth="1"/>
    <col min="12019" max="12019" width="17.90625" style="21" customWidth="1"/>
    <col min="12020" max="12020" width="9" style="21" bestFit="1" customWidth="1"/>
    <col min="12021" max="12021" width="43.90625" style="21" customWidth="1"/>
    <col min="12022" max="12022" width="13.7265625" style="21" customWidth="1"/>
    <col min="12023" max="12023" width="20.1796875" style="21" customWidth="1"/>
    <col min="12024" max="12024" width="14.26953125" style="21" customWidth="1"/>
    <col min="12025" max="12025" width="10.453125" style="21" customWidth="1"/>
    <col min="12026" max="12032" width="9.7265625" style="21" customWidth="1"/>
    <col min="12033" max="12033" width="16.7265625" style="21" bestFit="1" customWidth="1"/>
    <col min="12034" max="12034" width="18.453125" style="21" bestFit="1" customWidth="1"/>
    <col min="12035" max="12035" width="16.26953125" style="21" customWidth="1"/>
    <col min="12036" max="12036" width="18.26953125" style="21" customWidth="1"/>
    <col min="12037" max="12037" width="18.6328125" style="21" customWidth="1"/>
    <col min="12038" max="12038" width="28.81640625" style="21" customWidth="1"/>
    <col min="12039" max="12039" width="14.81640625" style="21" bestFit="1" customWidth="1"/>
    <col min="12040" max="12273" width="8.7265625" style="21"/>
    <col min="12274" max="12274" width="6.54296875" style="21" customWidth="1"/>
    <col min="12275" max="12275" width="17.90625" style="21" customWidth="1"/>
    <col min="12276" max="12276" width="9" style="21" bestFit="1" customWidth="1"/>
    <col min="12277" max="12277" width="43.90625" style="21" customWidth="1"/>
    <col min="12278" max="12278" width="13.7265625" style="21" customWidth="1"/>
    <col min="12279" max="12279" width="20.1796875" style="21" customWidth="1"/>
    <col min="12280" max="12280" width="14.26953125" style="21" customWidth="1"/>
    <col min="12281" max="12281" width="10.453125" style="21" customWidth="1"/>
    <col min="12282" max="12288" width="9.7265625" style="21" customWidth="1"/>
    <col min="12289" max="12289" width="16.7265625" style="21" bestFit="1" customWidth="1"/>
    <col min="12290" max="12290" width="18.453125" style="21" bestFit="1" customWidth="1"/>
    <col min="12291" max="12291" width="16.26953125" style="21" customWidth="1"/>
    <col min="12292" max="12292" width="18.26953125" style="21" customWidth="1"/>
    <col min="12293" max="12293" width="18.6328125" style="21" customWidth="1"/>
    <col min="12294" max="12294" width="28.81640625" style="21" customWidth="1"/>
    <col min="12295" max="12295" width="14.81640625" style="21" bestFit="1" customWidth="1"/>
    <col min="12296" max="12529" width="8.7265625" style="21"/>
    <col min="12530" max="12530" width="6.54296875" style="21" customWidth="1"/>
    <col min="12531" max="12531" width="17.90625" style="21" customWidth="1"/>
    <col min="12532" max="12532" width="9" style="21" bestFit="1" customWidth="1"/>
    <col min="12533" max="12533" width="43.90625" style="21" customWidth="1"/>
    <col min="12534" max="12534" width="13.7265625" style="21" customWidth="1"/>
    <col min="12535" max="12535" width="20.1796875" style="21" customWidth="1"/>
    <col min="12536" max="12536" width="14.26953125" style="21" customWidth="1"/>
    <col min="12537" max="12537" width="10.453125" style="21" customWidth="1"/>
    <col min="12538" max="12544" width="9.7265625" style="21" customWidth="1"/>
    <col min="12545" max="12545" width="16.7265625" style="21" bestFit="1" customWidth="1"/>
    <col min="12546" max="12546" width="18.453125" style="21" bestFit="1" customWidth="1"/>
    <col min="12547" max="12547" width="16.26953125" style="21" customWidth="1"/>
    <col min="12548" max="12548" width="18.26953125" style="21" customWidth="1"/>
    <col min="12549" max="12549" width="18.6328125" style="21" customWidth="1"/>
    <col min="12550" max="12550" width="28.81640625" style="21" customWidth="1"/>
    <col min="12551" max="12551" width="14.81640625" style="21" bestFit="1" customWidth="1"/>
    <col min="12552" max="12785" width="8.7265625" style="21"/>
    <col min="12786" max="12786" width="6.54296875" style="21" customWidth="1"/>
    <col min="12787" max="12787" width="17.90625" style="21" customWidth="1"/>
    <col min="12788" max="12788" width="9" style="21" bestFit="1" customWidth="1"/>
    <col min="12789" max="12789" width="43.90625" style="21" customWidth="1"/>
    <col min="12790" max="12790" width="13.7265625" style="21" customWidth="1"/>
    <col min="12791" max="12791" width="20.1796875" style="21" customWidth="1"/>
    <col min="12792" max="12792" width="14.26953125" style="21" customWidth="1"/>
    <col min="12793" max="12793" width="10.453125" style="21" customWidth="1"/>
    <col min="12794" max="12800" width="9.7265625" style="21" customWidth="1"/>
    <col min="12801" max="12801" width="16.7265625" style="21" bestFit="1" customWidth="1"/>
    <col min="12802" max="12802" width="18.453125" style="21" bestFit="1" customWidth="1"/>
    <col min="12803" max="12803" width="16.26953125" style="21" customWidth="1"/>
    <col min="12804" max="12804" width="18.26953125" style="21" customWidth="1"/>
    <col min="12805" max="12805" width="18.6328125" style="21" customWidth="1"/>
    <col min="12806" max="12806" width="28.81640625" style="21" customWidth="1"/>
    <col min="12807" max="12807" width="14.81640625" style="21" bestFit="1" customWidth="1"/>
    <col min="12808" max="13041" width="8.7265625" style="21"/>
    <col min="13042" max="13042" width="6.54296875" style="21" customWidth="1"/>
    <col min="13043" max="13043" width="17.90625" style="21" customWidth="1"/>
    <col min="13044" max="13044" width="9" style="21" bestFit="1" customWidth="1"/>
    <col min="13045" max="13045" width="43.90625" style="21" customWidth="1"/>
    <col min="13046" max="13046" width="13.7265625" style="21" customWidth="1"/>
    <col min="13047" max="13047" width="20.1796875" style="21" customWidth="1"/>
    <col min="13048" max="13048" width="14.26953125" style="21" customWidth="1"/>
    <col min="13049" max="13049" width="10.453125" style="21" customWidth="1"/>
    <col min="13050" max="13056" width="9.7265625" style="21" customWidth="1"/>
    <col min="13057" max="13057" width="16.7265625" style="21" bestFit="1" customWidth="1"/>
    <col min="13058" max="13058" width="18.453125" style="21" bestFit="1" customWidth="1"/>
    <col min="13059" max="13059" width="16.26953125" style="21" customWidth="1"/>
    <col min="13060" max="13060" width="18.26953125" style="21" customWidth="1"/>
    <col min="13061" max="13061" width="18.6328125" style="21" customWidth="1"/>
    <col min="13062" max="13062" width="28.81640625" style="21" customWidth="1"/>
    <col min="13063" max="13063" width="14.81640625" style="21" bestFit="1" customWidth="1"/>
    <col min="13064" max="13297" width="8.7265625" style="21"/>
    <col min="13298" max="13298" width="6.54296875" style="21" customWidth="1"/>
    <col min="13299" max="13299" width="17.90625" style="21" customWidth="1"/>
    <col min="13300" max="13300" width="9" style="21" bestFit="1" customWidth="1"/>
    <col min="13301" max="13301" width="43.90625" style="21" customWidth="1"/>
    <col min="13302" max="13302" width="13.7265625" style="21" customWidth="1"/>
    <col min="13303" max="13303" width="20.1796875" style="21" customWidth="1"/>
    <col min="13304" max="13304" width="14.26953125" style="21" customWidth="1"/>
    <col min="13305" max="13305" width="10.453125" style="21" customWidth="1"/>
    <col min="13306" max="13312" width="9.7265625" style="21" customWidth="1"/>
    <col min="13313" max="13313" width="16.7265625" style="21" bestFit="1" customWidth="1"/>
    <col min="13314" max="13314" width="18.453125" style="21" bestFit="1" customWidth="1"/>
    <col min="13315" max="13315" width="16.26953125" style="21" customWidth="1"/>
    <col min="13316" max="13316" width="18.26953125" style="21" customWidth="1"/>
    <col min="13317" max="13317" width="18.6328125" style="21" customWidth="1"/>
    <col min="13318" max="13318" width="28.81640625" style="21" customWidth="1"/>
    <col min="13319" max="13319" width="14.81640625" style="21" bestFit="1" customWidth="1"/>
    <col min="13320" max="13553" width="8.7265625" style="21"/>
    <col min="13554" max="13554" width="6.54296875" style="21" customWidth="1"/>
    <col min="13555" max="13555" width="17.90625" style="21" customWidth="1"/>
    <col min="13556" max="13556" width="9" style="21" bestFit="1" customWidth="1"/>
    <col min="13557" max="13557" width="43.90625" style="21" customWidth="1"/>
    <col min="13558" max="13558" width="13.7265625" style="21" customWidth="1"/>
    <col min="13559" max="13559" width="20.1796875" style="21" customWidth="1"/>
    <col min="13560" max="13560" width="14.26953125" style="21" customWidth="1"/>
    <col min="13561" max="13561" width="10.453125" style="21" customWidth="1"/>
    <col min="13562" max="13568" width="9.7265625" style="21" customWidth="1"/>
    <col min="13569" max="13569" width="16.7265625" style="21" bestFit="1" customWidth="1"/>
    <col min="13570" max="13570" width="18.453125" style="21" bestFit="1" customWidth="1"/>
    <col min="13571" max="13571" width="16.26953125" style="21" customWidth="1"/>
    <col min="13572" max="13572" width="18.26953125" style="21" customWidth="1"/>
    <col min="13573" max="13573" width="18.6328125" style="21" customWidth="1"/>
    <col min="13574" max="13574" width="28.81640625" style="21" customWidth="1"/>
    <col min="13575" max="13575" width="14.81640625" style="21" bestFit="1" customWidth="1"/>
    <col min="13576" max="13809" width="8.7265625" style="21"/>
    <col min="13810" max="13810" width="6.54296875" style="21" customWidth="1"/>
    <col min="13811" max="13811" width="17.90625" style="21" customWidth="1"/>
    <col min="13812" max="13812" width="9" style="21" bestFit="1" customWidth="1"/>
    <col min="13813" max="13813" width="43.90625" style="21" customWidth="1"/>
    <col min="13814" max="13814" width="13.7265625" style="21" customWidth="1"/>
    <col min="13815" max="13815" width="20.1796875" style="21" customWidth="1"/>
    <col min="13816" max="13816" width="14.26953125" style="21" customWidth="1"/>
    <col min="13817" max="13817" width="10.453125" style="21" customWidth="1"/>
    <col min="13818" max="13824" width="9.7265625" style="21" customWidth="1"/>
    <col min="13825" max="13825" width="16.7265625" style="21" bestFit="1" customWidth="1"/>
    <col min="13826" max="13826" width="18.453125" style="21" bestFit="1" customWidth="1"/>
    <col min="13827" max="13827" width="16.26953125" style="21" customWidth="1"/>
    <col min="13828" max="13828" width="18.26953125" style="21" customWidth="1"/>
    <col min="13829" max="13829" width="18.6328125" style="21" customWidth="1"/>
    <col min="13830" max="13830" width="28.81640625" style="21" customWidth="1"/>
    <col min="13831" max="13831" width="14.81640625" style="21" bestFit="1" customWidth="1"/>
    <col min="13832" max="14065" width="8.7265625" style="21"/>
    <col min="14066" max="14066" width="6.54296875" style="21" customWidth="1"/>
    <col min="14067" max="14067" width="17.90625" style="21" customWidth="1"/>
    <col min="14068" max="14068" width="9" style="21" bestFit="1" customWidth="1"/>
    <col min="14069" max="14069" width="43.90625" style="21" customWidth="1"/>
    <col min="14070" max="14070" width="13.7265625" style="21" customWidth="1"/>
    <col min="14071" max="14071" width="20.1796875" style="21" customWidth="1"/>
    <col min="14072" max="14072" width="14.26953125" style="21" customWidth="1"/>
    <col min="14073" max="14073" width="10.453125" style="21" customWidth="1"/>
    <col min="14074" max="14080" width="9.7265625" style="21" customWidth="1"/>
    <col min="14081" max="14081" width="16.7265625" style="21" bestFit="1" customWidth="1"/>
    <col min="14082" max="14082" width="18.453125" style="21" bestFit="1" customWidth="1"/>
    <col min="14083" max="14083" width="16.26953125" style="21" customWidth="1"/>
    <col min="14084" max="14084" width="18.26953125" style="21" customWidth="1"/>
    <col min="14085" max="14085" width="18.6328125" style="21" customWidth="1"/>
    <col min="14086" max="14086" width="28.81640625" style="21" customWidth="1"/>
    <col min="14087" max="14087" width="14.81640625" style="21" bestFit="1" customWidth="1"/>
    <col min="14088" max="14321" width="8.7265625" style="21"/>
    <col min="14322" max="14322" width="6.54296875" style="21" customWidth="1"/>
    <col min="14323" max="14323" width="17.90625" style="21" customWidth="1"/>
    <col min="14324" max="14324" width="9" style="21" bestFit="1" customWidth="1"/>
    <col min="14325" max="14325" width="43.90625" style="21" customWidth="1"/>
    <col min="14326" max="14326" width="13.7265625" style="21" customWidth="1"/>
    <col min="14327" max="14327" width="20.1796875" style="21" customWidth="1"/>
    <col min="14328" max="14328" width="14.26953125" style="21" customWidth="1"/>
    <col min="14329" max="14329" width="10.453125" style="21" customWidth="1"/>
    <col min="14330" max="14336" width="9.7265625" style="21" customWidth="1"/>
    <col min="14337" max="14337" width="16.7265625" style="21" bestFit="1" customWidth="1"/>
    <col min="14338" max="14338" width="18.453125" style="21" bestFit="1" customWidth="1"/>
    <col min="14339" max="14339" width="16.26953125" style="21" customWidth="1"/>
    <col min="14340" max="14340" width="18.26953125" style="21" customWidth="1"/>
    <col min="14341" max="14341" width="18.6328125" style="21" customWidth="1"/>
    <col min="14342" max="14342" width="28.81640625" style="21" customWidth="1"/>
    <col min="14343" max="14343" width="14.81640625" style="21" bestFit="1" customWidth="1"/>
    <col min="14344" max="14577" width="8.7265625" style="21"/>
    <col min="14578" max="14578" width="6.54296875" style="21" customWidth="1"/>
    <col min="14579" max="14579" width="17.90625" style="21" customWidth="1"/>
    <col min="14580" max="14580" width="9" style="21" bestFit="1" customWidth="1"/>
    <col min="14581" max="14581" width="43.90625" style="21" customWidth="1"/>
    <col min="14582" max="14582" width="13.7265625" style="21" customWidth="1"/>
    <col min="14583" max="14583" width="20.1796875" style="21" customWidth="1"/>
    <col min="14584" max="14584" width="14.26953125" style="21" customWidth="1"/>
    <col min="14585" max="14585" width="10.453125" style="21" customWidth="1"/>
    <col min="14586" max="14592" width="9.7265625" style="21" customWidth="1"/>
    <col min="14593" max="14593" width="16.7265625" style="21" bestFit="1" customWidth="1"/>
    <col min="14594" max="14594" width="18.453125" style="21" bestFit="1" customWidth="1"/>
    <col min="14595" max="14595" width="16.26953125" style="21" customWidth="1"/>
    <col min="14596" max="14596" width="18.26953125" style="21" customWidth="1"/>
    <col min="14597" max="14597" width="18.6328125" style="21" customWidth="1"/>
    <col min="14598" max="14598" width="28.81640625" style="21" customWidth="1"/>
    <col min="14599" max="14599" width="14.81640625" style="21" bestFit="1" customWidth="1"/>
    <col min="14600" max="14833" width="8.7265625" style="21"/>
    <col min="14834" max="14834" width="6.54296875" style="21" customWidth="1"/>
    <col min="14835" max="14835" width="17.90625" style="21" customWidth="1"/>
    <col min="14836" max="14836" width="9" style="21" bestFit="1" customWidth="1"/>
    <col min="14837" max="14837" width="43.90625" style="21" customWidth="1"/>
    <col min="14838" max="14838" width="13.7265625" style="21" customWidth="1"/>
    <col min="14839" max="14839" width="20.1796875" style="21" customWidth="1"/>
    <col min="14840" max="14840" width="14.26953125" style="21" customWidth="1"/>
    <col min="14841" max="14841" width="10.453125" style="21" customWidth="1"/>
    <col min="14842" max="14848" width="9.7265625" style="21" customWidth="1"/>
    <col min="14849" max="14849" width="16.7265625" style="21" bestFit="1" customWidth="1"/>
    <col min="14850" max="14850" width="18.453125" style="21" bestFit="1" customWidth="1"/>
    <col min="14851" max="14851" width="16.26953125" style="21" customWidth="1"/>
    <col min="14852" max="14852" width="18.26953125" style="21" customWidth="1"/>
    <col min="14853" max="14853" width="18.6328125" style="21" customWidth="1"/>
    <col min="14854" max="14854" width="28.81640625" style="21" customWidth="1"/>
    <col min="14855" max="14855" width="14.81640625" style="21" bestFit="1" customWidth="1"/>
    <col min="14856" max="15089" width="8.7265625" style="21"/>
    <col min="15090" max="15090" width="6.54296875" style="21" customWidth="1"/>
    <col min="15091" max="15091" width="17.90625" style="21" customWidth="1"/>
    <col min="15092" max="15092" width="9" style="21" bestFit="1" customWidth="1"/>
    <col min="15093" max="15093" width="43.90625" style="21" customWidth="1"/>
    <col min="15094" max="15094" width="13.7265625" style="21" customWidth="1"/>
    <col min="15095" max="15095" width="20.1796875" style="21" customWidth="1"/>
    <col min="15096" max="15096" width="14.26953125" style="21" customWidth="1"/>
    <col min="15097" max="15097" width="10.453125" style="21" customWidth="1"/>
    <col min="15098" max="15104" width="9.7265625" style="21" customWidth="1"/>
    <col min="15105" max="15105" width="16.7265625" style="21" bestFit="1" customWidth="1"/>
    <col min="15106" max="15106" width="18.453125" style="21" bestFit="1" customWidth="1"/>
    <col min="15107" max="15107" width="16.26953125" style="21" customWidth="1"/>
    <col min="15108" max="15108" width="18.26953125" style="21" customWidth="1"/>
    <col min="15109" max="15109" width="18.6328125" style="21" customWidth="1"/>
    <col min="15110" max="15110" width="28.81640625" style="21" customWidth="1"/>
    <col min="15111" max="15111" width="14.81640625" style="21" bestFit="1" customWidth="1"/>
    <col min="15112" max="15345" width="8.7265625" style="21"/>
    <col min="15346" max="15346" width="6.54296875" style="21" customWidth="1"/>
    <col min="15347" max="15347" width="17.90625" style="21" customWidth="1"/>
    <col min="15348" max="15348" width="9" style="21" bestFit="1" customWidth="1"/>
    <col min="15349" max="15349" width="43.90625" style="21" customWidth="1"/>
    <col min="15350" max="15350" width="13.7265625" style="21" customWidth="1"/>
    <col min="15351" max="15351" width="20.1796875" style="21" customWidth="1"/>
    <col min="15352" max="15352" width="14.26953125" style="21" customWidth="1"/>
    <col min="15353" max="15353" width="10.453125" style="21" customWidth="1"/>
    <col min="15354" max="15360" width="9.7265625" style="21" customWidth="1"/>
    <col min="15361" max="15361" width="16.7265625" style="21" bestFit="1" customWidth="1"/>
    <col min="15362" max="15362" width="18.453125" style="21" bestFit="1" customWidth="1"/>
    <col min="15363" max="15363" width="16.26953125" style="21" customWidth="1"/>
    <col min="15364" max="15364" width="18.26953125" style="21" customWidth="1"/>
    <col min="15365" max="15365" width="18.6328125" style="21" customWidth="1"/>
    <col min="15366" max="15366" width="28.81640625" style="21" customWidth="1"/>
    <col min="15367" max="15367" width="14.81640625" style="21" bestFit="1" customWidth="1"/>
    <col min="15368" max="15601" width="8.7265625" style="21"/>
    <col min="15602" max="15602" width="6.54296875" style="21" customWidth="1"/>
    <col min="15603" max="15603" width="17.90625" style="21" customWidth="1"/>
    <col min="15604" max="15604" width="9" style="21" bestFit="1" customWidth="1"/>
    <col min="15605" max="15605" width="43.90625" style="21" customWidth="1"/>
    <col min="15606" max="15606" width="13.7265625" style="21" customWidth="1"/>
    <col min="15607" max="15607" width="20.1796875" style="21" customWidth="1"/>
    <col min="15608" max="15608" width="14.26953125" style="21" customWidth="1"/>
    <col min="15609" max="15609" width="10.453125" style="21" customWidth="1"/>
    <col min="15610" max="15616" width="9.7265625" style="21" customWidth="1"/>
    <col min="15617" max="15617" width="16.7265625" style="21" bestFit="1" customWidth="1"/>
    <col min="15618" max="15618" width="18.453125" style="21" bestFit="1" customWidth="1"/>
    <col min="15619" max="15619" width="16.26953125" style="21" customWidth="1"/>
    <col min="15620" max="15620" width="18.26953125" style="21" customWidth="1"/>
    <col min="15621" max="15621" width="18.6328125" style="21" customWidth="1"/>
    <col min="15622" max="15622" width="28.81640625" style="21" customWidth="1"/>
    <col min="15623" max="15623" width="14.81640625" style="21" bestFit="1" customWidth="1"/>
    <col min="15624" max="15857" width="8.7265625" style="21"/>
    <col min="15858" max="15858" width="6.54296875" style="21" customWidth="1"/>
    <col min="15859" max="15859" width="17.90625" style="21" customWidth="1"/>
    <col min="15860" max="15860" width="9" style="21" bestFit="1" customWidth="1"/>
    <col min="15861" max="15861" width="43.90625" style="21" customWidth="1"/>
    <col min="15862" max="15862" width="13.7265625" style="21" customWidth="1"/>
    <col min="15863" max="15863" width="20.1796875" style="21" customWidth="1"/>
    <col min="15864" max="15864" width="14.26953125" style="21" customWidth="1"/>
    <col min="15865" max="15865" width="10.453125" style="21" customWidth="1"/>
    <col min="15866" max="15872" width="9.7265625" style="21" customWidth="1"/>
    <col min="15873" max="15873" width="16.7265625" style="21" bestFit="1" customWidth="1"/>
    <col min="15874" max="15874" width="18.453125" style="21" bestFit="1" customWidth="1"/>
    <col min="15875" max="15875" width="16.26953125" style="21" customWidth="1"/>
    <col min="15876" max="15876" width="18.26953125" style="21" customWidth="1"/>
    <col min="15877" max="15877" width="18.6328125" style="21" customWidth="1"/>
    <col min="15878" max="15878" width="28.81640625" style="21" customWidth="1"/>
    <col min="15879" max="15879" width="14.81640625" style="21" bestFit="1" customWidth="1"/>
    <col min="15880" max="16113" width="8.7265625" style="21"/>
    <col min="16114" max="16114" width="6.54296875" style="21" customWidth="1"/>
    <col min="16115" max="16115" width="17.90625" style="21" customWidth="1"/>
    <col min="16116" max="16116" width="9" style="21" bestFit="1" customWidth="1"/>
    <col min="16117" max="16117" width="43.90625" style="21" customWidth="1"/>
    <col min="16118" max="16118" width="13.7265625" style="21" customWidth="1"/>
    <col min="16119" max="16119" width="20.1796875" style="21" customWidth="1"/>
    <col min="16120" max="16120" width="14.26953125" style="21" customWidth="1"/>
    <col min="16121" max="16121" width="10.453125" style="21" customWidth="1"/>
    <col min="16122" max="16128" width="9.7265625" style="21" customWidth="1"/>
    <col min="16129" max="16129" width="16.7265625" style="21" bestFit="1" customWidth="1"/>
    <col min="16130" max="16130" width="18.453125" style="21" bestFit="1" customWidth="1"/>
    <col min="16131" max="16131" width="16.26953125" style="21" customWidth="1"/>
    <col min="16132" max="16132" width="18.26953125" style="21" customWidth="1"/>
    <col min="16133" max="16133" width="18.6328125" style="21" customWidth="1"/>
    <col min="16134" max="16134" width="28.81640625" style="21" customWidth="1"/>
    <col min="16135" max="16135" width="14.81640625" style="21" bestFit="1" customWidth="1"/>
    <col min="16136" max="16384" width="8.7265625" style="21"/>
  </cols>
  <sheetData>
    <row r="1" spans="1:7" s="12" customFormat="1" ht="33" customHeight="1" x14ac:dyDescent="0.35">
      <c r="A1" s="578" t="s">
        <v>21</v>
      </c>
      <c r="B1" s="580" t="s">
        <v>54</v>
      </c>
      <c r="C1" s="580"/>
      <c r="D1" s="578" t="s">
        <v>48</v>
      </c>
      <c r="E1" s="70" t="s">
        <v>49</v>
      </c>
      <c r="F1" s="578" t="s">
        <v>50</v>
      </c>
      <c r="G1" s="578"/>
    </row>
    <row r="2" spans="1:7" s="12" customFormat="1" ht="22.5" customHeight="1" x14ac:dyDescent="0.35">
      <c r="A2" s="578"/>
      <c r="B2" s="580"/>
      <c r="C2" s="580"/>
      <c r="D2" s="578"/>
      <c r="E2" s="70" t="s">
        <v>55</v>
      </c>
      <c r="F2" s="577" t="s">
        <v>63</v>
      </c>
      <c r="G2" s="578" t="s">
        <v>64</v>
      </c>
    </row>
    <row r="3" spans="1:7" s="12" customFormat="1" x14ac:dyDescent="0.35">
      <c r="A3" s="578"/>
      <c r="B3" s="580"/>
      <c r="C3" s="580"/>
      <c r="D3" s="578"/>
      <c r="E3" s="70">
        <v>2023</v>
      </c>
      <c r="F3" s="577"/>
      <c r="G3" s="578"/>
    </row>
    <row r="4" spans="1:7" s="12" customFormat="1" ht="33.5" customHeight="1" x14ac:dyDescent="0.35">
      <c r="A4" s="581" t="s">
        <v>67</v>
      </c>
      <c r="B4" s="581"/>
      <c r="C4" s="581"/>
      <c r="D4" s="581"/>
      <c r="E4" s="581"/>
      <c r="F4" s="581"/>
      <c r="G4" s="581"/>
    </row>
    <row r="5" spans="1:7" ht="29.15" customHeight="1" x14ac:dyDescent="0.35">
      <c r="A5" s="71">
        <v>1</v>
      </c>
      <c r="B5" s="71" t="s">
        <v>68</v>
      </c>
      <c r="C5" s="582" t="s">
        <v>69</v>
      </c>
      <c r="D5" s="582"/>
      <c r="E5" s="582"/>
      <c r="F5" s="582"/>
      <c r="G5" s="582"/>
    </row>
    <row r="6" spans="1:7" ht="29.15" customHeight="1" x14ac:dyDescent="0.35">
      <c r="A6" s="71"/>
      <c r="B6" s="71" t="s">
        <v>70</v>
      </c>
      <c r="C6" s="582" t="s">
        <v>71</v>
      </c>
      <c r="D6" s="582"/>
      <c r="E6" s="582"/>
      <c r="F6" s="83"/>
      <c r="G6" s="72"/>
    </row>
    <row r="7" spans="1:7" ht="31" x14ac:dyDescent="0.35">
      <c r="A7" s="52"/>
      <c r="B7" s="52">
        <v>1</v>
      </c>
      <c r="C7" s="74" t="s">
        <v>72</v>
      </c>
      <c r="D7" s="52" t="s">
        <v>73</v>
      </c>
      <c r="E7" s="66">
        <v>2023</v>
      </c>
      <c r="F7" s="84">
        <v>54786000</v>
      </c>
      <c r="G7" s="44" t="s">
        <v>74</v>
      </c>
    </row>
    <row r="8" spans="1:7" ht="29.15" customHeight="1" x14ac:dyDescent="0.35">
      <c r="A8" s="71"/>
      <c r="B8" s="71" t="s">
        <v>79</v>
      </c>
      <c r="C8" s="582" t="s">
        <v>80</v>
      </c>
      <c r="D8" s="582"/>
      <c r="E8" s="582"/>
      <c r="F8" s="582"/>
      <c r="G8" s="582"/>
    </row>
    <row r="9" spans="1:7" ht="31" x14ac:dyDescent="0.35">
      <c r="A9" s="52"/>
      <c r="B9" s="52">
        <v>1</v>
      </c>
      <c r="C9" s="74" t="s">
        <v>81</v>
      </c>
      <c r="D9" s="52" t="s">
        <v>82</v>
      </c>
      <c r="E9" s="66">
        <v>2023</v>
      </c>
      <c r="F9" s="84">
        <v>347840400</v>
      </c>
      <c r="G9" s="44" t="s">
        <v>74</v>
      </c>
    </row>
    <row r="10" spans="1:7" ht="29.15" customHeight="1" x14ac:dyDescent="0.35">
      <c r="A10" s="71"/>
      <c r="B10" s="71" t="s">
        <v>84</v>
      </c>
      <c r="C10" s="582" t="s">
        <v>85</v>
      </c>
      <c r="D10" s="582"/>
      <c r="E10" s="582"/>
      <c r="F10" s="83"/>
      <c r="G10" s="72"/>
    </row>
    <row r="11" spans="1:7" ht="31" x14ac:dyDescent="0.35">
      <c r="A11" s="52"/>
      <c r="B11" s="52">
        <v>1</v>
      </c>
      <c r="C11" s="76" t="s">
        <v>85</v>
      </c>
      <c r="D11" s="52" t="s">
        <v>86</v>
      </c>
      <c r="E11" s="66">
        <v>2023</v>
      </c>
      <c r="F11" s="84">
        <v>19551276</v>
      </c>
      <c r="G11" s="44" t="s">
        <v>74</v>
      </c>
    </row>
    <row r="12" spans="1:7" ht="29.15" customHeight="1" x14ac:dyDescent="0.35">
      <c r="A12" s="71"/>
      <c r="B12" s="71" t="s">
        <v>87</v>
      </c>
      <c r="C12" s="582" t="s">
        <v>88</v>
      </c>
      <c r="D12" s="582"/>
      <c r="E12" s="582"/>
      <c r="F12" s="83"/>
      <c r="G12" s="72"/>
    </row>
    <row r="13" spans="1:7" s="33" customFormat="1" ht="30" customHeight="1" x14ac:dyDescent="0.35">
      <c r="A13" s="52"/>
      <c r="B13" s="52">
        <v>1</v>
      </c>
      <c r="C13" s="74" t="s">
        <v>89</v>
      </c>
      <c r="D13" s="52" t="s">
        <v>91</v>
      </c>
      <c r="E13" s="66">
        <v>2023</v>
      </c>
      <c r="F13" s="85">
        <v>47325903</v>
      </c>
      <c r="G13" s="52" t="s">
        <v>92</v>
      </c>
    </row>
    <row r="14" spans="1:7" ht="28" customHeight="1" x14ac:dyDescent="0.35">
      <c r="A14" s="71"/>
      <c r="B14" s="71" t="s">
        <v>105</v>
      </c>
      <c r="C14" s="73" t="s">
        <v>106</v>
      </c>
      <c r="D14" s="73"/>
      <c r="E14" s="73"/>
      <c r="F14" s="83"/>
      <c r="G14" s="72"/>
    </row>
    <row r="15" spans="1:7" ht="30" customHeight="1" x14ac:dyDescent="0.35">
      <c r="A15" s="52"/>
      <c r="B15" s="52">
        <v>1</v>
      </c>
      <c r="C15" s="74" t="s">
        <v>106</v>
      </c>
      <c r="D15" s="52" t="s">
        <v>107</v>
      </c>
      <c r="E15" s="66">
        <v>2023</v>
      </c>
      <c r="F15" s="84">
        <v>34980000</v>
      </c>
      <c r="G15" s="44" t="s">
        <v>74</v>
      </c>
    </row>
    <row r="16" spans="1:7" ht="28" customHeight="1" x14ac:dyDescent="0.35">
      <c r="A16" s="71"/>
      <c r="B16" s="71" t="s">
        <v>110</v>
      </c>
      <c r="C16" s="73" t="s">
        <v>111</v>
      </c>
      <c r="D16" s="73"/>
      <c r="E16" s="73"/>
      <c r="F16" s="83"/>
      <c r="G16" s="72"/>
    </row>
    <row r="17" spans="1:7" ht="30" customHeight="1" x14ac:dyDescent="0.35">
      <c r="A17" s="52"/>
      <c r="B17" s="52">
        <v>1</v>
      </c>
      <c r="C17" s="74" t="s">
        <v>112</v>
      </c>
      <c r="D17" s="79" t="s">
        <v>113</v>
      </c>
      <c r="E17" s="66">
        <v>2023</v>
      </c>
      <c r="F17" s="84">
        <v>2500000</v>
      </c>
      <c r="G17" s="44" t="s">
        <v>74</v>
      </c>
    </row>
    <row r="18" spans="1:7" ht="28" customHeight="1" x14ac:dyDescent="0.35">
      <c r="A18" s="71"/>
      <c r="B18" s="71" t="s">
        <v>114</v>
      </c>
      <c r="C18" s="73" t="s">
        <v>115</v>
      </c>
      <c r="D18" s="73"/>
      <c r="E18" s="73"/>
      <c r="F18" s="83"/>
      <c r="G18" s="72"/>
    </row>
    <row r="19" spans="1:7" ht="30" customHeight="1" x14ac:dyDescent="0.35">
      <c r="A19" s="52"/>
      <c r="B19" s="52">
        <v>1</v>
      </c>
      <c r="C19" s="78" t="s">
        <v>115</v>
      </c>
      <c r="D19" s="79" t="s">
        <v>116</v>
      </c>
      <c r="E19" s="66">
        <v>2023</v>
      </c>
      <c r="F19" s="84">
        <v>20250000</v>
      </c>
      <c r="G19" s="44" t="s">
        <v>74</v>
      </c>
    </row>
    <row r="20" spans="1:7" ht="28" customHeight="1" x14ac:dyDescent="0.35">
      <c r="A20" s="71"/>
      <c r="B20" s="71" t="s">
        <v>117</v>
      </c>
      <c r="C20" s="73" t="s">
        <v>118</v>
      </c>
      <c r="D20" s="73"/>
      <c r="E20" s="73"/>
      <c r="F20" s="83"/>
      <c r="G20" s="72"/>
    </row>
    <row r="21" spans="1:7" ht="29.15" customHeight="1" x14ac:dyDescent="0.35">
      <c r="A21" s="52"/>
      <c r="B21" s="52">
        <v>6</v>
      </c>
      <c r="C21" s="74" t="s">
        <v>119</v>
      </c>
      <c r="D21" s="52" t="s">
        <v>107</v>
      </c>
      <c r="E21" s="66">
        <v>2023</v>
      </c>
      <c r="F21" s="84">
        <v>29820000</v>
      </c>
      <c r="G21" s="44" t="s">
        <v>120</v>
      </c>
    </row>
    <row r="22" spans="1:7" ht="28" customHeight="1" x14ac:dyDescent="0.35">
      <c r="A22" s="71"/>
      <c r="B22" s="71" t="s">
        <v>117</v>
      </c>
      <c r="C22" s="582" t="s">
        <v>122</v>
      </c>
      <c r="D22" s="582"/>
      <c r="E22" s="582"/>
      <c r="F22" s="83"/>
      <c r="G22" s="72"/>
    </row>
    <row r="23" spans="1:7" ht="31" x14ac:dyDescent="0.35">
      <c r="A23" s="52"/>
      <c r="B23" s="75">
        <v>1</v>
      </c>
      <c r="C23" s="76" t="s">
        <v>122</v>
      </c>
      <c r="D23" s="75" t="s">
        <v>86</v>
      </c>
      <c r="E23" s="80">
        <v>2023</v>
      </c>
      <c r="F23" s="84">
        <v>30500000</v>
      </c>
      <c r="G23" s="86" t="s">
        <v>123</v>
      </c>
    </row>
    <row r="24" spans="1:7" ht="28" customHeight="1" x14ac:dyDescent="0.35">
      <c r="A24" s="71"/>
      <c r="B24" s="71" t="s">
        <v>124</v>
      </c>
      <c r="C24" s="73" t="s">
        <v>125</v>
      </c>
      <c r="D24" s="73"/>
      <c r="E24" s="73"/>
      <c r="F24" s="83"/>
      <c r="G24" s="72"/>
    </row>
    <row r="25" spans="1:7" x14ac:dyDescent="0.35">
      <c r="A25" s="52"/>
      <c r="B25" s="52">
        <v>1</v>
      </c>
      <c r="C25" s="82" t="s">
        <v>126</v>
      </c>
      <c r="D25" s="79" t="s">
        <v>127</v>
      </c>
      <c r="E25" s="66">
        <v>2023</v>
      </c>
      <c r="F25" s="84">
        <v>7550000</v>
      </c>
      <c r="G25" s="44" t="s">
        <v>104</v>
      </c>
    </row>
    <row r="26" spans="1:7" x14ac:dyDescent="0.35">
      <c r="A26" s="71">
        <v>1</v>
      </c>
      <c r="B26" s="71" t="s">
        <v>133</v>
      </c>
      <c r="C26" s="582" t="s">
        <v>134</v>
      </c>
      <c r="D26" s="582"/>
      <c r="E26" s="582"/>
      <c r="F26" s="83"/>
      <c r="G26" s="72"/>
    </row>
    <row r="27" spans="1:7" ht="30" customHeight="1" x14ac:dyDescent="0.35">
      <c r="A27" s="52"/>
      <c r="B27" s="52">
        <v>1</v>
      </c>
      <c r="C27" s="74" t="s">
        <v>135</v>
      </c>
      <c r="D27" s="52" t="s">
        <v>91</v>
      </c>
      <c r="E27" s="66">
        <v>2023</v>
      </c>
      <c r="F27" s="84">
        <v>2500000</v>
      </c>
      <c r="G27" s="44" t="s">
        <v>104</v>
      </c>
    </row>
    <row r="28" spans="1:7" ht="29.15" customHeight="1" x14ac:dyDescent="0.35">
      <c r="A28" s="71">
        <v>1</v>
      </c>
      <c r="B28" s="71" t="s">
        <v>144</v>
      </c>
      <c r="C28" s="582" t="s">
        <v>145</v>
      </c>
      <c r="D28" s="582"/>
      <c r="E28" s="582"/>
      <c r="F28" s="83"/>
      <c r="G28" s="72"/>
    </row>
    <row r="29" spans="1:7" ht="28" customHeight="1" x14ac:dyDescent="0.35">
      <c r="A29" s="71"/>
      <c r="B29" s="71" t="s">
        <v>149</v>
      </c>
      <c r="C29" s="73" t="s">
        <v>150</v>
      </c>
      <c r="D29" s="73"/>
      <c r="E29" s="73"/>
      <c r="F29" s="83"/>
      <c r="G29" s="72"/>
    </row>
    <row r="30" spans="1:7" ht="29.15" customHeight="1" x14ac:dyDescent="0.35">
      <c r="A30" s="52"/>
      <c r="B30" s="52">
        <v>1</v>
      </c>
      <c r="C30" s="74" t="s">
        <v>151</v>
      </c>
      <c r="D30" s="52" t="s">
        <v>152</v>
      </c>
      <c r="E30" s="66">
        <v>2023</v>
      </c>
      <c r="F30" s="84">
        <v>2960000</v>
      </c>
      <c r="G30" s="44" t="s">
        <v>120</v>
      </c>
    </row>
    <row r="31" spans="1:7" ht="28" customHeight="1" x14ac:dyDescent="0.35">
      <c r="A31" s="71"/>
      <c r="B31" s="71" t="s">
        <v>154</v>
      </c>
      <c r="C31" s="73" t="s">
        <v>155</v>
      </c>
      <c r="D31" s="73"/>
      <c r="E31" s="73"/>
      <c r="F31" s="83"/>
      <c r="G31" s="72"/>
    </row>
    <row r="32" spans="1:7" ht="29.15" customHeight="1" x14ac:dyDescent="0.35">
      <c r="A32" s="52"/>
      <c r="B32" s="52">
        <v>1</v>
      </c>
      <c r="C32" s="74" t="s">
        <v>156</v>
      </c>
      <c r="D32" s="52" t="s">
        <v>152</v>
      </c>
      <c r="E32" s="66">
        <v>2023</v>
      </c>
      <c r="F32" s="84">
        <v>2900000</v>
      </c>
      <c r="G32" s="44" t="s">
        <v>120</v>
      </c>
    </row>
    <row r="33" spans="1:7" ht="29.15" customHeight="1" x14ac:dyDescent="0.35">
      <c r="A33" s="71">
        <v>1</v>
      </c>
      <c r="B33" s="71" t="s">
        <v>161</v>
      </c>
      <c r="C33" s="582" t="s">
        <v>162</v>
      </c>
      <c r="D33" s="582"/>
      <c r="E33" s="582"/>
      <c r="F33" s="83"/>
      <c r="G33" s="72"/>
    </row>
    <row r="34" spans="1:7" ht="30" customHeight="1" x14ac:dyDescent="0.35">
      <c r="A34" s="71"/>
      <c r="B34" s="71" t="s">
        <v>163</v>
      </c>
      <c r="C34" s="73" t="s">
        <v>164</v>
      </c>
      <c r="D34" s="73"/>
      <c r="E34" s="73"/>
      <c r="F34" s="83"/>
      <c r="G34" s="72"/>
    </row>
    <row r="35" spans="1:7" ht="30" customHeight="1" x14ac:dyDescent="0.35">
      <c r="A35" s="52"/>
      <c r="B35" s="52">
        <v>1</v>
      </c>
      <c r="C35" s="74" t="s">
        <v>165</v>
      </c>
      <c r="D35" s="52" t="s">
        <v>152</v>
      </c>
      <c r="E35" s="66">
        <v>2023</v>
      </c>
      <c r="F35" s="84">
        <v>5885670</v>
      </c>
      <c r="G35" s="44" t="s">
        <v>104</v>
      </c>
    </row>
    <row r="36" spans="1:7" ht="30" customHeight="1" x14ac:dyDescent="0.35">
      <c r="A36" s="71"/>
      <c r="B36" s="71" t="s">
        <v>169</v>
      </c>
      <c r="C36" s="73" t="s">
        <v>170</v>
      </c>
      <c r="D36" s="73"/>
      <c r="E36" s="73"/>
      <c r="F36" s="83"/>
      <c r="G36" s="72"/>
    </row>
    <row r="37" spans="1:7" ht="30" customHeight="1" x14ac:dyDescent="0.35">
      <c r="A37" s="52"/>
      <c r="B37" s="52">
        <v>1</v>
      </c>
      <c r="C37" s="74" t="s">
        <v>171</v>
      </c>
      <c r="D37" s="52" t="s">
        <v>152</v>
      </c>
      <c r="E37" s="66">
        <v>2023</v>
      </c>
      <c r="F37" s="84">
        <v>3346900</v>
      </c>
      <c r="G37" s="44" t="s">
        <v>97</v>
      </c>
    </row>
    <row r="38" spans="1:7" ht="30" customHeight="1" x14ac:dyDescent="0.35">
      <c r="A38" s="71"/>
      <c r="B38" s="71" t="s">
        <v>172</v>
      </c>
      <c r="C38" s="73" t="s">
        <v>173</v>
      </c>
      <c r="D38" s="73"/>
      <c r="E38" s="73"/>
      <c r="F38" s="83"/>
      <c r="G38" s="72"/>
    </row>
    <row r="39" spans="1:7" ht="30" customHeight="1" x14ac:dyDescent="0.35">
      <c r="A39" s="52"/>
      <c r="B39" s="52">
        <v>2</v>
      </c>
      <c r="C39" s="74" t="s">
        <v>174</v>
      </c>
      <c r="D39" s="52" t="s">
        <v>152</v>
      </c>
      <c r="E39" s="66">
        <v>2023</v>
      </c>
      <c r="F39" s="84">
        <v>2500000</v>
      </c>
      <c r="G39" s="44" t="s">
        <v>104</v>
      </c>
    </row>
    <row r="40" spans="1:7" ht="30" customHeight="1" x14ac:dyDescent="0.35">
      <c r="A40" s="52"/>
      <c r="B40" s="52">
        <v>3</v>
      </c>
      <c r="C40" s="74" t="s">
        <v>175</v>
      </c>
      <c r="D40" s="52" t="s">
        <v>152</v>
      </c>
      <c r="E40" s="66">
        <v>2023</v>
      </c>
      <c r="F40" s="84">
        <v>2500000</v>
      </c>
      <c r="G40" s="44" t="s">
        <v>104</v>
      </c>
    </row>
    <row r="41" spans="1:7" ht="30" customHeight="1" x14ac:dyDescent="0.35">
      <c r="A41" s="71"/>
      <c r="B41" s="71" t="s">
        <v>178</v>
      </c>
      <c r="C41" s="73" t="s">
        <v>179</v>
      </c>
      <c r="D41" s="73"/>
      <c r="E41" s="73"/>
      <c r="F41" s="83"/>
      <c r="G41" s="72"/>
    </row>
    <row r="42" spans="1:7" ht="30" customHeight="1" x14ac:dyDescent="0.35">
      <c r="A42" s="52"/>
      <c r="B42" s="52">
        <v>5</v>
      </c>
      <c r="C42" s="74" t="s">
        <v>180</v>
      </c>
      <c r="D42" s="52" t="s">
        <v>152</v>
      </c>
      <c r="E42" s="66">
        <v>2023</v>
      </c>
      <c r="F42" s="84">
        <v>4640000</v>
      </c>
      <c r="G42" s="44" t="s">
        <v>104</v>
      </c>
    </row>
    <row r="43" spans="1:7" ht="30" customHeight="1" x14ac:dyDescent="0.35">
      <c r="A43" s="52"/>
      <c r="B43" s="52">
        <v>6</v>
      </c>
      <c r="C43" s="74" t="s">
        <v>181</v>
      </c>
      <c r="D43" s="52" t="s">
        <v>152</v>
      </c>
      <c r="E43" s="66">
        <v>2023</v>
      </c>
      <c r="F43" s="84">
        <v>2570000</v>
      </c>
      <c r="G43" s="44" t="s">
        <v>120</v>
      </c>
    </row>
    <row r="44" spans="1:7" ht="30" customHeight="1" x14ac:dyDescent="0.35">
      <c r="A44" s="71"/>
      <c r="B44" s="71" t="s">
        <v>185</v>
      </c>
      <c r="C44" s="73" t="s">
        <v>186</v>
      </c>
      <c r="D44" s="73"/>
      <c r="E44" s="73"/>
      <c r="F44" s="83"/>
      <c r="G44" s="72"/>
    </row>
    <row r="45" spans="1:7" ht="30" customHeight="1" x14ac:dyDescent="0.35">
      <c r="A45" s="52"/>
      <c r="B45" s="52">
        <v>1</v>
      </c>
      <c r="C45" s="74" t="s">
        <v>187</v>
      </c>
      <c r="D45" s="52" t="s">
        <v>152</v>
      </c>
      <c r="E45" s="66">
        <v>2023</v>
      </c>
      <c r="F45" s="84">
        <v>3875000</v>
      </c>
      <c r="G45" s="44" t="s">
        <v>120</v>
      </c>
    </row>
    <row r="46" spans="1:7" ht="30" customHeight="1" x14ac:dyDescent="0.35">
      <c r="A46" s="71"/>
      <c r="B46" s="71" t="s">
        <v>188</v>
      </c>
      <c r="C46" s="73" t="s">
        <v>189</v>
      </c>
      <c r="D46" s="73"/>
      <c r="E46" s="73"/>
      <c r="F46" s="83"/>
      <c r="G46" s="72"/>
    </row>
    <row r="47" spans="1:7" ht="30" customHeight="1" x14ac:dyDescent="0.35">
      <c r="A47" s="52"/>
      <c r="B47" s="52">
        <v>1</v>
      </c>
      <c r="C47" s="74" t="s">
        <v>189</v>
      </c>
      <c r="D47" s="52" t="s">
        <v>152</v>
      </c>
      <c r="E47" s="66">
        <v>2023</v>
      </c>
      <c r="F47" s="84">
        <v>2150000</v>
      </c>
      <c r="G47" s="44" t="s">
        <v>74</v>
      </c>
    </row>
    <row r="48" spans="1:7" ht="30" customHeight="1" x14ac:dyDescent="0.35">
      <c r="A48" s="52"/>
      <c r="B48" s="52">
        <v>2</v>
      </c>
      <c r="C48" s="74" t="s">
        <v>204</v>
      </c>
      <c r="D48" s="52" t="s">
        <v>152</v>
      </c>
      <c r="E48" s="66">
        <v>2023</v>
      </c>
      <c r="F48" s="84">
        <v>5869450</v>
      </c>
      <c r="G48" s="44" t="s">
        <v>205</v>
      </c>
    </row>
    <row r="49" spans="1:7" s="12" customFormat="1" ht="30" customHeight="1" x14ac:dyDescent="0.35">
      <c r="A49" s="579" t="s">
        <v>206</v>
      </c>
      <c r="B49" s="579"/>
      <c r="C49" s="579"/>
      <c r="D49" s="579"/>
      <c r="E49" s="579"/>
      <c r="F49" s="88">
        <f>SUM(F5:F48)</f>
        <v>636800599</v>
      </c>
      <c r="G49" s="89"/>
    </row>
    <row r="50" spans="1:7" x14ac:dyDescent="0.35">
      <c r="B50" s="44"/>
    </row>
    <row r="51" spans="1:7" x14ac:dyDescent="0.35">
      <c r="A51" s="54"/>
      <c r="B51" s="53"/>
      <c r="D51" s="52"/>
      <c r="E51" s="51"/>
      <c r="F51" s="56"/>
      <c r="G51" s="51"/>
    </row>
    <row r="52" spans="1:7" x14ac:dyDescent="0.35">
      <c r="A52" s="54"/>
      <c r="B52" s="53"/>
      <c r="D52" s="52"/>
      <c r="E52" s="51"/>
      <c r="F52" s="56"/>
      <c r="G52" s="51"/>
    </row>
    <row r="53" spans="1:7" x14ac:dyDescent="0.35">
      <c r="A53" s="54"/>
      <c r="B53" s="53"/>
      <c r="D53" s="52"/>
      <c r="E53" s="51"/>
      <c r="F53" s="56"/>
      <c r="G53" s="51"/>
    </row>
    <row r="54" spans="1:7" s="58" customFormat="1" x14ac:dyDescent="0.35">
      <c r="A54" s="54"/>
      <c r="B54" s="53"/>
      <c r="C54" s="45"/>
      <c r="D54" s="52"/>
      <c r="E54" s="51"/>
      <c r="F54" s="56"/>
      <c r="G54" s="51"/>
    </row>
    <row r="55" spans="1:7" s="58" customFormat="1" x14ac:dyDescent="0.35">
      <c r="A55" s="54"/>
      <c r="B55" s="53"/>
      <c r="C55" s="45"/>
      <c r="D55" s="47"/>
      <c r="E55" s="51"/>
      <c r="F55" s="59"/>
      <c r="G55" s="51"/>
    </row>
    <row r="56" spans="1:7" s="58" customFormat="1" x14ac:dyDescent="0.35">
      <c r="A56" s="54"/>
      <c r="B56" s="53"/>
      <c r="C56" s="45"/>
      <c r="D56" s="52"/>
      <c r="E56" s="51"/>
      <c r="F56" s="56"/>
      <c r="G56" s="51"/>
    </row>
    <row r="57" spans="1:7" s="58" customFormat="1" x14ac:dyDescent="0.35">
      <c r="A57" s="54"/>
      <c r="B57" s="53"/>
      <c r="C57" s="45"/>
      <c r="D57" s="52"/>
      <c r="E57" s="51"/>
      <c r="F57" s="56"/>
      <c r="G57" s="51"/>
    </row>
    <row r="58" spans="1:7" s="58" customFormat="1" x14ac:dyDescent="0.35">
      <c r="A58" s="54"/>
      <c r="B58" s="53"/>
      <c r="C58" s="45"/>
      <c r="D58" s="52"/>
      <c r="E58" s="51"/>
      <c r="F58" s="56"/>
      <c r="G58" s="51"/>
    </row>
    <row r="59" spans="1:7" s="58" customFormat="1" x14ac:dyDescent="0.35">
      <c r="A59" s="54"/>
      <c r="B59" s="53"/>
      <c r="C59" s="45"/>
      <c r="D59" s="52"/>
      <c r="E59" s="51"/>
      <c r="F59" s="56"/>
      <c r="G59" s="51"/>
    </row>
    <row r="60" spans="1:7" s="58" customFormat="1" x14ac:dyDescent="0.35">
      <c r="A60" s="54"/>
      <c r="B60" s="53"/>
      <c r="C60" s="45"/>
      <c r="D60" s="52"/>
      <c r="E60" s="51"/>
      <c r="F60" s="59"/>
      <c r="G60" s="51"/>
    </row>
    <row r="61" spans="1:7" s="58" customFormat="1" x14ac:dyDescent="0.35">
      <c r="A61" s="54"/>
      <c r="B61" s="53"/>
      <c r="C61" s="45"/>
      <c r="D61" s="52"/>
      <c r="E61" s="51"/>
      <c r="F61" s="56"/>
      <c r="G61" s="51"/>
    </row>
    <row r="62" spans="1:7" s="58" customFormat="1" x14ac:dyDescent="0.35">
      <c r="A62" s="54"/>
      <c r="B62" s="53"/>
      <c r="C62" s="45"/>
      <c r="D62" s="52"/>
      <c r="E62" s="51"/>
      <c r="F62" s="59"/>
      <c r="G62" s="51"/>
    </row>
    <row r="63" spans="1:7" s="58" customFormat="1" x14ac:dyDescent="0.35">
      <c r="A63" s="54"/>
      <c r="B63" s="53"/>
      <c r="C63" s="45"/>
      <c r="D63" s="52"/>
      <c r="E63" s="51"/>
      <c r="F63" s="56"/>
      <c r="G63" s="51"/>
    </row>
    <row r="64" spans="1:7" s="58" customFormat="1" x14ac:dyDescent="0.35">
      <c r="A64" s="54"/>
      <c r="B64" s="53"/>
      <c r="C64" s="45"/>
      <c r="D64" s="52"/>
      <c r="E64" s="51"/>
      <c r="F64" s="56"/>
      <c r="G64" s="51"/>
    </row>
    <row r="65" spans="1:7" s="58" customFormat="1" x14ac:dyDescent="0.35">
      <c r="A65" s="54"/>
      <c r="B65" s="53"/>
      <c r="C65" s="45"/>
      <c r="D65" s="52"/>
      <c r="E65" s="51"/>
      <c r="F65" s="55"/>
      <c r="G65" s="51"/>
    </row>
    <row r="66" spans="1:7" s="58" customFormat="1" x14ac:dyDescent="0.35">
      <c r="A66" s="54"/>
      <c r="B66" s="53"/>
      <c r="C66" s="45"/>
      <c r="D66" s="52"/>
      <c r="E66" s="51"/>
      <c r="F66" s="55"/>
      <c r="G66" s="51"/>
    </row>
    <row r="67" spans="1:7" s="58" customFormat="1" x14ac:dyDescent="0.35">
      <c r="A67" s="54"/>
      <c r="B67" s="53"/>
      <c r="C67" s="45"/>
      <c r="D67" s="52"/>
      <c r="E67" s="51"/>
      <c r="F67" s="55"/>
      <c r="G67" s="51"/>
    </row>
    <row r="68" spans="1:7" s="58" customFormat="1" x14ac:dyDescent="0.35">
      <c r="A68" s="54"/>
      <c r="B68" s="53"/>
      <c r="C68" s="45"/>
      <c r="D68" s="52"/>
      <c r="E68" s="51"/>
      <c r="F68" s="55"/>
      <c r="G68" s="51"/>
    </row>
    <row r="69" spans="1:7" s="58" customFormat="1" x14ac:dyDescent="0.35">
      <c r="A69" s="54"/>
      <c r="B69" s="53"/>
      <c r="C69" s="45"/>
      <c r="D69" s="52"/>
      <c r="E69" s="51"/>
      <c r="F69" s="55"/>
      <c r="G69" s="51"/>
    </row>
    <row r="70" spans="1:7" s="58" customFormat="1" x14ac:dyDescent="0.35">
      <c r="A70" s="54"/>
      <c r="B70" s="53"/>
      <c r="C70" s="45"/>
      <c r="D70" s="52"/>
      <c r="E70" s="51"/>
      <c r="F70" s="55"/>
      <c r="G70" s="51"/>
    </row>
    <row r="71" spans="1:7" s="58" customFormat="1" x14ac:dyDescent="0.35">
      <c r="A71" s="54"/>
      <c r="B71" s="53"/>
      <c r="C71" s="45"/>
      <c r="D71" s="52"/>
      <c r="E71" s="51"/>
      <c r="F71" s="55"/>
      <c r="G71" s="51"/>
    </row>
    <row r="72" spans="1:7" s="58" customFormat="1" x14ac:dyDescent="0.35">
      <c r="A72" s="54"/>
      <c r="B72" s="53"/>
      <c r="C72" s="45"/>
      <c r="D72" s="52"/>
      <c r="E72" s="51"/>
      <c r="F72" s="55"/>
      <c r="G72" s="51"/>
    </row>
    <row r="73" spans="1:7" s="58" customFormat="1" x14ac:dyDescent="0.35">
      <c r="A73" s="54"/>
      <c r="B73" s="53"/>
      <c r="C73" s="53"/>
      <c r="D73" s="43"/>
      <c r="E73" s="53"/>
      <c r="F73" s="60"/>
      <c r="G73" s="53"/>
    </row>
    <row r="74" spans="1:7" s="58" customFormat="1" x14ac:dyDescent="0.35">
      <c r="A74" s="54"/>
      <c r="B74" s="53"/>
      <c r="C74" s="53"/>
      <c r="D74" s="43"/>
      <c r="E74" s="53"/>
      <c r="F74" s="60"/>
      <c r="G74" s="53"/>
    </row>
    <row r="75" spans="1:7" s="58" customFormat="1" x14ac:dyDescent="0.35">
      <c r="A75" s="54"/>
      <c r="B75" s="53"/>
      <c r="C75" s="53"/>
      <c r="D75" s="43"/>
      <c r="E75" s="53"/>
      <c r="F75" s="60"/>
      <c r="G75" s="53"/>
    </row>
    <row r="76" spans="1:7" s="58" customFormat="1" x14ac:dyDescent="0.35">
      <c r="A76" s="54"/>
      <c r="B76" s="53"/>
      <c r="C76" s="53"/>
      <c r="D76" s="43"/>
      <c r="E76" s="53"/>
      <c r="F76" s="60"/>
      <c r="G76" s="53"/>
    </row>
    <row r="77" spans="1:7" s="58" customFormat="1" x14ac:dyDescent="0.35">
      <c r="A77" s="54"/>
      <c r="B77" s="53"/>
      <c r="C77" s="61"/>
      <c r="D77" s="52"/>
      <c r="E77" s="61"/>
      <c r="F77" s="55"/>
      <c r="G77" s="61"/>
    </row>
    <row r="78" spans="1:7" s="58" customFormat="1" x14ac:dyDescent="0.35">
      <c r="A78" s="42"/>
      <c r="B78" s="53"/>
      <c r="C78" s="61"/>
      <c r="D78" s="52"/>
      <c r="E78" s="61"/>
      <c r="F78" s="55"/>
      <c r="G78" s="61"/>
    </row>
    <row r="79" spans="1:7" s="58" customFormat="1" x14ac:dyDescent="0.35">
      <c r="A79" s="42"/>
      <c r="B79" s="61"/>
      <c r="C79" s="44"/>
      <c r="D79" s="52"/>
      <c r="E79" s="44"/>
      <c r="F79" s="55"/>
      <c r="G79" s="44"/>
    </row>
    <row r="80" spans="1:7" s="58" customFormat="1" x14ac:dyDescent="0.35">
      <c r="A80" s="54"/>
      <c r="B80" s="61"/>
      <c r="C80" s="44"/>
      <c r="D80" s="52"/>
      <c r="E80" s="44"/>
      <c r="F80" s="55"/>
      <c r="G80" s="44"/>
    </row>
    <row r="81" spans="1:7" s="58" customFormat="1" x14ac:dyDescent="0.35">
      <c r="A81" s="54"/>
      <c r="B81" s="51"/>
      <c r="C81" s="44"/>
      <c r="D81" s="52"/>
      <c r="E81" s="44"/>
      <c r="F81" s="55"/>
      <c r="G81" s="44"/>
    </row>
    <row r="82" spans="1:7" s="58" customFormat="1" x14ac:dyDescent="0.35">
      <c r="A82" s="42"/>
      <c r="B82" s="51"/>
      <c r="C82" s="61"/>
      <c r="D82" s="52"/>
      <c r="E82" s="61"/>
      <c r="F82" s="55"/>
      <c r="G82" s="61"/>
    </row>
    <row r="83" spans="1:7" s="58" customFormat="1" x14ac:dyDescent="0.35">
      <c r="A83" s="42"/>
      <c r="B83" s="51"/>
      <c r="C83" s="44"/>
      <c r="D83" s="52"/>
      <c r="E83" s="44"/>
      <c r="F83" s="65"/>
      <c r="G83" s="61"/>
    </row>
    <row r="84" spans="1:7" s="58" customFormat="1" x14ac:dyDescent="0.35">
      <c r="A84" s="42"/>
      <c r="B84" s="61"/>
      <c r="C84" s="44"/>
      <c r="D84" s="52"/>
      <c r="E84" s="44"/>
      <c r="F84" s="65"/>
      <c r="G84" s="61"/>
    </row>
    <row r="85" spans="1:7" s="58" customFormat="1" x14ac:dyDescent="0.35">
      <c r="A85" s="42"/>
      <c r="B85" s="61"/>
      <c r="C85" s="44"/>
      <c r="D85" s="52"/>
      <c r="E85" s="44"/>
      <c r="F85" s="65"/>
      <c r="G85" s="61"/>
    </row>
    <row r="86" spans="1:7" s="58" customFormat="1" x14ac:dyDescent="0.35">
      <c r="A86" s="42"/>
      <c r="B86" s="61"/>
      <c r="C86" s="44"/>
      <c r="D86" s="52"/>
      <c r="E86" s="44"/>
      <c r="F86" s="65"/>
      <c r="G86" s="61"/>
    </row>
    <row r="87" spans="1:7" s="58" customFormat="1" x14ac:dyDescent="0.35">
      <c r="A87" s="42"/>
      <c r="B87" s="61"/>
      <c r="C87" s="44"/>
      <c r="D87" s="52"/>
      <c r="E87" s="44"/>
      <c r="F87" s="65"/>
      <c r="G87" s="61"/>
    </row>
    <row r="88" spans="1:7" s="58" customFormat="1" x14ac:dyDescent="0.35">
      <c r="A88" s="42"/>
      <c r="B88" s="61"/>
      <c r="C88" s="44"/>
      <c r="D88" s="52"/>
      <c r="E88" s="44"/>
      <c r="F88" s="65"/>
      <c r="G88" s="61"/>
    </row>
    <row r="89" spans="1:7" s="58" customFormat="1" x14ac:dyDescent="0.35">
      <c r="A89" s="42"/>
      <c r="B89" s="61"/>
      <c r="C89" s="44"/>
      <c r="D89" s="52"/>
      <c r="E89" s="44"/>
      <c r="F89" s="65"/>
      <c r="G89" s="61"/>
    </row>
    <row r="90" spans="1:7" s="58" customFormat="1" x14ac:dyDescent="0.35">
      <c r="A90" s="42"/>
      <c r="B90" s="61"/>
      <c r="C90" s="44"/>
      <c r="D90" s="52"/>
      <c r="E90" s="44"/>
      <c r="F90" s="65"/>
      <c r="G90" s="61"/>
    </row>
    <row r="91" spans="1:7" s="58" customFormat="1" x14ac:dyDescent="0.35">
      <c r="A91" s="42"/>
      <c r="B91" s="61"/>
      <c r="C91" s="44"/>
      <c r="D91" s="52"/>
      <c r="E91" s="44"/>
      <c r="F91" s="65"/>
      <c r="G91" s="61"/>
    </row>
    <row r="92" spans="1:7" s="58" customFormat="1" x14ac:dyDescent="0.35">
      <c r="A92" s="42"/>
      <c r="B92" s="61"/>
      <c r="C92" s="44"/>
      <c r="D92" s="52"/>
      <c r="E92" s="44"/>
      <c r="F92" s="65"/>
      <c r="G92" s="61"/>
    </row>
    <row r="93" spans="1:7" s="58" customFormat="1" x14ac:dyDescent="0.35">
      <c r="A93" s="42"/>
      <c r="B93" s="67"/>
      <c r="C93" s="44"/>
      <c r="D93" s="52"/>
      <c r="E93" s="44"/>
      <c r="F93" s="65"/>
      <c r="G93" s="61"/>
    </row>
    <row r="94" spans="1:7" s="58" customFormat="1" x14ac:dyDescent="0.35">
      <c r="A94" s="42"/>
      <c r="B94" s="61"/>
      <c r="C94" s="44"/>
      <c r="D94" s="52"/>
      <c r="E94" s="44"/>
      <c r="F94" s="65"/>
      <c r="G94" s="61"/>
    </row>
    <row r="95" spans="1:7" s="58" customFormat="1" x14ac:dyDescent="0.35">
      <c r="A95" s="42"/>
      <c r="B95" s="61"/>
      <c r="C95" s="44"/>
      <c r="D95" s="52"/>
      <c r="E95" s="44"/>
      <c r="F95" s="65"/>
      <c r="G95" s="61"/>
    </row>
    <row r="96" spans="1:7" s="58" customFormat="1" x14ac:dyDescent="0.35">
      <c r="A96" s="42"/>
      <c r="B96" s="61"/>
      <c r="C96" s="44"/>
      <c r="D96" s="52"/>
      <c r="E96" s="44"/>
      <c r="F96" s="65"/>
      <c r="G96" s="61"/>
    </row>
    <row r="97" spans="1:7" s="58" customFormat="1" x14ac:dyDescent="0.35">
      <c r="A97" s="42"/>
      <c r="B97" s="61"/>
      <c r="C97" s="44"/>
      <c r="D97" s="52"/>
      <c r="E97" s="44"/>
      <c r="F97" s="65"/>
      <c r="G97" s="61"/>
    </row>
    <row r="98" spans="1:7" s="58" customFormat="1" x14ac:dyDescent="0.35">
      <c r="A98" s="42"/>
      <c r="B98" s="61"/>
      <c r="C98" s="44"/>
      <c r="D98" s="52"/>
      <c r="E98" s="44"/>
      <c r="F98" s="65"/>
      <c r="G98" s="61"/>
    </row>
    <row r="99" spans="1:7" s="58" customFormat="1" x14ac:dyDescent="0.35">
      <c r="A99" s="42"/>
      <c r="B99" s="61"/>
      <c r="C99" s="44"/>
      <c r="D99" s="52"/>
      <c r="E99" s="44"/>
      <c r="F99" s="65"/>
      <c r="G99" s="61"/>
    </row>
    <row r="100" spans="1:7" s="58" customFormat="1" x14ac:dyDescent="0.35">
      <c r="A100" s="42"/>
      <c r="B100" s="61"/>
      <c r="C100" s="44"/>
      <c r="D100" s="52"/>
      <c r="E100" s="44"/>
      <c r="F100" s="65"/>
      <c r="G100" s="61"/>
    </row>
    <row r="101" spans="1:7" s="58" customFormat="1" x14ac:dyDescent="0.35">
      <c r="A101" s="42"/>
      <c r="B101" s="61"/>
      <c r="C101" s="44"/>
      <c r="D101" s="52"/>
      <c r="E101" s="44"/>
      <c r="F101" s="65"/>
      <c r="G101" s="61"/>
    </row>
    <row r="102" spans="1:7" s="58" customFormat="1" x14ac:dyDescent="0.35">
      <c r="A102" s="42"/>
      <c r="B102" s="61"/>
      <c r="C102" s="44"/>
      <c r="D102" s="52"/>
      <c r="E102" s="44"/>
      <c r="F102" s="65"/>
      <c r="G102" s="61"/>
    </row>
    <row r="103" spans="1:7" s="58" customFormat="1" x14ac:dyDescent="0.35">
      <c r="A103" s="42"/>
      <c r="B103" s="61"/>
      <c r="C103" s="44"/>
      <c r="D103" s="52"/>
      <c r="E103" s="44"/>
      <c r="F103" s="65"/>
      <c r="G103" s="61"/>
    </row>
    <row r="104" spans="1:7" s="58" customFormat="1" x14ac:dyDescent="0.35">
      <c r="A104" s="42"/>
      <c r="B104" s="61"/>
      <c r="C104" s="44"/>
      <c r="D104" s="52"/>
      <c r="E104" s="44"/>
      <c r="F104" s="65"/>
      <c r="G104" s="61"/>
    </row>
    <row r="105" spans="1:7" s="58" customFormat="1" x14ac:dyDescent="0.35">
      <c r="A105" s="42"/>
      <c r="B105" s="61"/>
      <c r="C105" s="44"/>
      <c r="D105" s="52"/>
      <c r="E105" s="44"/>
      <c r="F105" s="65"/>
      <c r="G105" s="61"/>
    </row>
    <row r="106" spans="1:7" s="58" customFormat="1" x14ac:dyDescent="0.35">
      <c r="A106" s="42"/>
      <c r="B106" s="61"/>
      <c r="C106" s="44"/>
      <c r="D106" s="52"/>
      <c r="E106" s="44"/>
      <c r="F106" s="65"/>
      <c r="G106" s="61"/>
    </row>
    <row r="107" spans="1:7" s="58" customFormat="1" x14ac:dyDescent="0.35">
      <c r="A107" s="42"/>
      <c r="B107" s="61"/>
      <c r="C107" s="44"/>
      <c r="D107" s="52"/>
      <c r="E107" s="44"/>
      <c r="F107" s="65"/>
      <c r="G107" s="61"/>
    </row>
    <row r="108" spans="1:7" s="58" customFormat="1" x14ac:dyDescent="0.35">
      <c r="A108" s="42"/>
      <c r="B108" s="61"/>
      <c r="C108" s="44"/>
      <c r="D108" s="52"/>
      <c r="E108" s="44"/>
      <c r="F108" s="65"/>
      <c r="G108" s="61"/>
    </row>
    <row r="109" spans="1:7" s="58" customFormat="1" x14ac:dyDescent="0.35">
      <c r="A109" s="42"/>
      <c r="B109" s="61"/>
      <c r="C109" s="44"/>
      <c r="D109" s="52"/>
      <c r="E109" s="44"/>
      <c r="F109" s="65"/>
      <c r="G109" s="61"/>
    </row>
    <row r="110" spans="1:7" s="58" customFormat="1" x14ac:dyDescent="0.35">
      <c r="A110" s="42"/>
      <c r="B110" s="68"/>
      <c r="C110" s="44"/>
      <c r="D110" s="52"/>
      <c r="E110" s="44"/>
      <c r="F110" s="65"/>
      <c r="G110" s="61"/>
    </row>
    <row r="111" spans="1:7" s="58" customFormat="1" x14ac:dyDescent="0.35">
      <c r="A111" s="42"/>
      <c r="B111" s="68"/>
      <c r="C111" s="44"/>
      <c r="D111" s="52"/>
      <c r="E111" s="44"/>
      <c r="F111" s="65"/>
      <c r="G111" s="61"/>
    </row>
    <row r="112" spans="1:7" s="58" customFormat="1" x14ac:dyDescent="0.35">
      <c r="A112" s="42"/>
      <c r="B112" s="61"/>
      <c r="C112" s="44"/>
      <c r="D112" s="52"/>
      <c r="E112" s="44"/>
      <c r="F112" s="65"/>
      <c r="G112" s="61"/>
    </row>
    <row r="113" spans="1:7" s="58" customFormat="1" x14ac:dyDescent="0.35">
      <c r="A113" s="42"/>
      <c r="B113" s="61"/>
      <c r="C113" s="44"/>
      <c r="D113" s="52"/>
      <c r="E113" s="44"/>
      <c r="F113" s="65"/>
      <c r="G113" s="61"/>
    </row>
    <row r="114" spans="1:7" s="58" customFormat="1" x14ac:dyDescent="0.35">
      <c r="A114" s="42"/>
      <c r="B114" s="61"/>
      <c r="C114" s="44"/>
      <c r="D114" s="52"/>
      <c r="E114" s="44"/>
      <c r="F114" s="65"/>
      <c r="G114" s="61"/>
    </row>
    <row r="115" spans="1:7" s="58" customFormat="1" x14ac:dyDescent="0.35">
      <c r="A115" s="42"/>
      <c r="B115" s="61"/>
      <c r="C115" s="44"/>
      <c r="D115" s="52"/>
      <c r="E115" s="44"/>
      <c r="F115" s="65"/>
      <c r="G115" s="61"/>
    </row>
    <row r="116" spans="1:7" s="58" customFormat="1" x14ac:dyDescent="0.35">
      <c r="A116" s="42"/>
      <c r="B116" s="61"/>
      <c r="C116" s="44"/>
      <c r="D116" s="52"/>
      <c r="E116" s="44"/>
      <c r="F116" s="65"/>
      <c r="G116" s="61"/>
    </row>
    <row r="117" spans="1:7" s="58" customFormat="1" x14ac:dyDescent="0.35">
      <c r="A117" s="42"/>
      <c r="B117" s="61"/>
      <c r="C117" s="44"/>
      <c r="D117" s="52"/>
      <c r="E117" s="44"/>
      <c r="F117" s="65"/>
      <c r="G117" s="61"/>
    </row>
    <row r="118" spans="1:7" s="58" customFormat="1" x14ac:dyDescent="0.35">
      <c r="A118" s="42"/>
      <c r="B118" s="61"/>
      <c r="C118" s="44"/>
      <c r="D118" s="52"/>
      <c r="E118" s="44"/>
      <c r="F118" s="65"/>
      <c r="G118" s="61"/>
    </row>
    <row r="119" spans="1:7" s="58" customFormat="1" x14ac:dyDescent="0.35">
      <c r="A119" s="42"/>
      <c r="B119" s="61"/>
      <c r="C119" s="44"/>
      <c r="D119" s="52"/>
      <c r="E119" s="44"/>
      <c r="F119" s="65"/>
      <c r="G119" s="61"/>
    </row>
    <row r="120" spans="1:7" s="58" customFormat="1" x14ac:dyDescent="0.35">
      <c r="A120" s="42"/>
      <c r="B120" s="61"/>
      <c r="C120" s="44"/>
      <c r="D120" s="52"/>
      <c r="E120" s="44"/>
      <c r="F120" s="65"/>
      <c r="G120" s="61"/>
    </row>
    <row r="121" spans="1:7" s="58" customFormat="1" x14ac:dyDescent="0.35">
      <c r="A121" s="42"/>
      <c r="B121" s="61"/>
      <c r="C121" s="44"/>
      <c r="D121" s="52"/>
      <c r="E121" s="44"/>
      <c r="F121" s="65"/>
      <c r="G121" s="61"/>
    </row>
    <row r="122" spans="1:7" s="58" customFormat="1" x14ac:dyDescent="0.35">
      <c r="A122" s="42"/>
      <c r="B122" s="61"/>
      <c r="C122" s="44"/>
      <c r="D122" s="52"/>
      <c r="E122" s="44"/>
      <c r="F122" s="65"/>
      <c r="G122" s="61"/>
    </row>
    <row r="123" spans="1:7" s="58" customFormat="1" x14ac:dyDescent="0.35">
      <c r="A123" s="42"/>
      <c r="B123" s="61"/>
      <c r="C123" s="44"/>
      <c r="D123" s="52"/>
      <c r="E123" s="44"/>
      <c r="F123" s="65"/>
      <c r="G123" s="61"/>
    </row>
    <row r="124" spans="1:7" s="58" customFormat="1" x14ac:dyDescent="0.35">
      <c r="A124" s="42"/>
      <c r="B124" s="61"/>
      <c r="C124" s="44"/>
      <c r="D124" s="52"/>
      <c r="E124" s="44"/>
      <c r="F124" s="65"/>
      <c r="G124" s="61"/>
    </row>
    <row r="125" spans="1:7" s="58" customFormat="1" x14ac:dyDescent="0.35">
      <c r="A125" s="42"/>
      <c r="B125" s="61"/>
      <c r="C125" s="44"/>
      <c r="D125" s="52"/>
      <c r="E125" s="44"/>
      <c r="F125" s="65"/>
      <c r="G125" s="61"/>
    </row>
    <row r="126" spans="1:7" s="58" customFormat="1" x14ac:dyDescent="0.35">
      <c r="A126" s="42"/>
      <c r="B126" s="61"/>
      <c r="C126" s="44"/>
      <c r="D126" s="52"/>
      <c r="E126" s="44"/>
      <c r="F126" s="65"/>
      <c r="G126" s="61"/>
    </row>
    <row r="127" spans="1:7" s="58" customFormat="1" x14ac:dyDescent="0.35">
      <c r="A127" s="42"/>
      <c r="B127" s="61"/>
      <c r="C127" s="44"/>
      <c r="D127" s="52"/>
      <c r="E127" s="44"/>
      <c r="F127" s="65"/>
      <c r="G127" s="61"/>
    </row>
    <row r="128" spans="1:7" s="58" customFormat="1" x14ac:dyDescent="0.35">
      <c r="A128" s="42"/>
      <c r="B128" s="61"/>
      <c r="C128" s="44"/>
      <c r="D128" s="52"/>
      <c r="E128" s="44"/>
      <c r="F128" s="65"/>
      <c r="G128" s="61"/>
    </row>
    <row r="129" spans="1:7" s="58" customFormat="1" x14ac:dyDescent="0.35">
      <c r="A129" s="42"/>
      <c r="B129" s="61"/>
      <c r="C129" s="44"/>
      <c r="D129" s="52"/>
      <c r="E129" s="44"/>
      <c r="F129" s="65"/>
      <c r="G129" s="61"/>
    </row>
    <row r="130" spans="1:7" s="58" customFormat="1" x14ac:dyDescent="0.35">
      <c r="A130" s="42"/>
      <c r="B130" s="61"/>
      <c r="C130" s="44"/>
      <c r="D130" s="52"/>
      <c r="E130" s="44"/>
      <c r="F130" s="65"/>
      <c r="G130" s="61"/>
    </row>
    <row r="131" spans="1:7" s="58" customFormat="1" x14ac:dyDescent="0.35">
      <c r="A131" s="42"/>
      <c r="B131" s="61"/>
      <c r="C131" s="44"/>
      <c r="D131" s="52"/>
      <c r="E131" s="44"/>
      <c r="F131" s="65"/>
      <c r="G131" s="61"/>
    </row>
    <row r="132" spans="1:7" s="58" customFormat="1" x14ac:dyDescent="0.35">
      <c r="A132" s="42"/>
      <c r="B132" s="68"/>
      <c r="C132" s="44"/>
      <c r="D132" s="52"/>
      <c r="E132" s="44"/>
      <c r="F132" s="65"/>
      <c r="G132" s="61"/>
    </row>
    <row r="133" spans="1:7" s="58" customFormat="1" x14ac:dyDescent="0.35">
      <c r="A133" s="42"/>
      <c r="B133" s="61"/>
      <c r="C133" s="44"/>
      <c r="D133" s="52"/>
      <c r="E133" s="44"/>
      <c r="F133" s="65"/>
      <c r="G133" s="61"/>
    </row>
    <row r="134" spans="1:7" s="58" customFormat="1" x14ac:dyDescent="0.35">
      <c r="A134" s="42"/>
      <c r="B134" s="61"/>
      <c r="C134" s="53"/>
      <c r="D134" s="52"/>
      <c r="E134" s="61"/>
      <c r="F134" s="60"/>
      <c r="G134" s="61"/>
    </row>
    <row r="135" spans="1:7" s="58" customFormat="1" x14ac:dyDescent="0.35">
      <c r="A135" s="54"/>
      <c r="B135" s="61"/>
      <c r="C135" s="61"/>
      <c r="D135" s="52"/>
      <c r="E135" s="61"/>
      <c r="F135" s="55"/>
      <c r="G135" s="61"/>
    </row>
    <row r="136" spans="1:7" s="58" customFormat="1" x14ac:dyDescent="0.35">
      <c r="A136" s="42"/>
      <c r="B136" s="53"/>
      <c r="C136" s="61"/>
      <c r="D136" s="52"/>
      <c r="E136" s="51"/>
      <c r="F136" s="55"/>
      <c r="G136" s="51"/>
    </row>
    <row r="137" spans="1:7" s="58" customFormat="1" x14ac:dyDescent="0.35">
      <c r="A137" s="42"/>
      <c r="B137" s="61"/>
      <c r="C137" s="61"/>
      <c r="D137" s="52"/>
      <c r="E137" s="51"/>
      <c r="F137" s="55"/>
      <c r="G137" s="51"/>
    </row>
    <row r="138" spans="1:7" s="58" customFormat="1" x14ac:dyDescent="0.35">
      <c r="A138" s="54"/>
      <c r="B138" s="61"/>
      <c r="C138" s="61"/>
      <c r="D138" s="52"/>
      <c r="E138" s="51"/>
      <c r="F138" s="55"/>
      <c r="G138" s="51"/>
    </row>
    <row r="139" spans="1:7" s="58" customFormat="1" x14ac:dyDescent="0.35">
      <c r="A139" s="54"/>
      <c r="B139" s="51"/>
      <c r="C139" s="61"/>
      <c r="D139" s="52"/>
      <c r="E139" s="51"/>
      <c r="F139" s="55"/>
      <c r="G139" s="51"/>
    </row>
    <row r="140" spans="1:7" s="58" customFormat="1" x14ac:dyDescent="0.35">
      <c r="A140" s="54"/>
      <c r="B140" s="51"/>
      <c r="C140" s="61"/>
      <c r="D140" s="52"/>
      <c r="E140" s="51"/>
      <c r="F140" s="55"/>
      <c r="G140" s="51"/>
    </row>
    <row r="141" spans="1:7" s="58" customFormat="1" x14ac:dyDescent="0.35">
      <c r="A141" s="54"/>
      <c r="B141" s="51"/>
      <c r="C141" s="61"/>
      <c r="D141" s="52"/>
      <c r="E141" s="51"/>
      <c r="F141" s="55"/>
      <c r="G141" s="51"/>
    </row>
    <row r="142" spans="1:7" s="58" customFormat="1" x14ac:dyDescent="0.35">
      <c r="A142" s="54"/>
      <c r="B142" s="51"/>
      <c r="C142" s="61"/>
      <c r="D142" s="52"/>
      <c r="E142" s="51"/>
      <c r="F142" s="55"/>
      <c r="G142" s="51"/>
    </row>
    <row r="143" spans="1:7" s="58" customFormat="1" x14ac:dyDescent="0.35">
      <c r="A143" s="54"/>
      <c r="B143" s="51"/>
      <c r="C143" s="61"/>
      <c r="D143" s="52"/>
      <c r="E143" s="51"/>
      <c r="F143" s="55"/>
      <c r="G143" s="51"/>
    </row>
    <row r="144" spans="1:7" s="58" customFormat="1" x14ac:dyDescent="0.35">
      <c r="A144" s="54"/>
      <c r="B144" s="51"/>
      <c r="C144" s="45"/>
      <c r="D144" s="47"/>
      <c r="E144" s="45"/>
      <c r="F144" s="48"/>
      <c r="G144" s="45"/>
    </row>
    <row r="145" spans="1:7" s="58" customFormat="1" x14ac:dyDescent="0.35">
      <c r="A145" s="42"/>
      <c r="B145" s="53"/>
      <c r="C145" s="45"/>
      <c r="D145" s="47"/>
      <c r="E145" s="45"/>
      <c r="F145" s="48"/>
      <c r="G145" s="45"/>
    </row>
    <row r="146" spans="1:7" s="58" customFormat="1" x14ac:dyDescent="0.35">
      <c r="A146" s="42"/>
      <c r="B146" s="45"/>
      <c r="C146" s="45"/>
      <c r="D146" s="47"/>
      <c r="E146" s="45"/>
      <c r="F146" s="48"/>
      <c r="G146" s="45"/>
    </row>
    <row r="147" spans="1:7" s="58" customFormat="1" x14ac:dyDescent="0.35">
      <c r="A147" s="42"/>
      <c r="B147" s="45"/>
      <c r="C147" s="45"/>
      <c r="D147" s="47"/>
      <c r="E147" s="45"/>
      <c r="F147" s="48"/>
      <c r="G147" s="45"/>
    </row>
    <row r="148" spans="1:7" s="58" customFormat="1" x14ac:dyDescent="0.35">
      <c r="A148" s="42"/>
      <c r="B148" s="45"/>
      <c r="C148" s="45"/>
      <c r="D148" s="47"/>
      <c r="E148" s="45"/>
      <c r="F148" s="48"/>
      <c r="G148" s="45"/>
    </row>
    <row r="149" spans="1:7" s="58" customFormat="1" x14ac:dyDescent="0.35">
      <c r="A149" s="42"/>
      <c r="B149" s="45"/>
      <c r="C149" s="45"/>
      <c r="D149" s="47"/>
      <c r="E149" s="45"/>
      <c r="F149" s="48"/>
      <c r="G149" s="45"/>
    </row>
    <row r="150" spans="1:7" s="58" customFormat="1" x14ac:dyDescent="0.35">
      <c r="A150" s="42"/>
      <c r="B150" s="45"/>
      <c r="C150" s="45"/>
      <c r="D150" s="47"/>
      <c r="E150" s="45"/>
      <c r="F150" s="48"/>
      <c r="G150" s="45"/>
    </row>
    <row r="151" spans="1:7" s="58" customFormat="1" x14ac:dyDescent="0.35">
      <c r="A151" s="42"/>
      <c r="B151" s="45"/>
      <c r="C151" s="45"/>
      <c r="D151" s="47"/>
      <c r="E151" s="45"/>
      <c r="F151" s="48"/>
      <c r="G151" s="45"/>
    </row>
    <row r="152" spans="1:7" s="58" customFormat="1" x14ac:dyDescent="0.35">
      <c r="A152" s="42"/>
      <c r="B152" s="45"/>
      <c r="C152" s="45"/>
      <c r="D152" s="47"/>
      <c r="E152" s="45"/>
      <c r="F152" s="48"/>
      <c r="G152" s="45"/>
    </row>
    <row r="153" spans="1:7" s="58" customFormat="1" x14ac:dyDescent="0.35">
      <c r="A153" s="42"/>
      <c r="B153" s="45"/>
      <c r="C153" s="45"/>
      <c r="D153" s="47"/>
      <c r="E153" s="45"/>
      <c r="F153" s="48"/>
      <c r="G153" s="45"/>
    </row>
    <row r="154" spans="1:7" s="58" customFormat="1" x14ac:dyDescent="0.35">
      <c r="A154" s="42"/>
      <c r="B154" s="45"/>
      <c r="C154" s="45"/>
      <c r="D154" s="47"/>
      <c r="E154" s="45"/>
      <c r="F154" s="48"/>
      <c r="G154" s="45"/>
    </row>
    <row r="155" spans="1:7" s="58" customFormat="1" x14ac:dyDescent="0.35">
      <c r="A155" s="42"/>
      <c r="B155" s="45"/>
      <c r="C155" s="45"/>
      <c r="D155" s="47"/>
      <c r="E155" s="45"/>
      <c r="F155" s="48"/>
      <c r="G155" s="45"/>
    </row>
    <row r="156" spans="1:7" s="58" customFormat="1" x14ac:dyDescent="0.35">
      <c r="A156" s="42"/>
      <c r="B156" s="45"/>
      <c r="C156" s="45"/>
      <c r="D156" s="47"/>
      <c r="E156" s="45"/>
      <c r="F156" s="48"/>
      <c r="G156" s="45"/>
    </row>
    <row r="157" spans="1:7" s="58" customFormat="1" x14ac:dyDescent="0.35">
      <c r="A157" s="42"/>
      <c r="B157" s="45"/>
      <c r="C157" s="45"/>
      <c r="D157" s="47"/>
      <c r="E157" s="45"/>
      <c r="F157" s="48"/>
      <c r="G157" s="45"/>
    </row>
    <row r="158" spans="1:7" s="58" customFormat="1" x14ac:dyDescent="0.35">
      <c r="A158" s="42"/>
      <c r="B158" s="45"/>
      <c r="C158" s="45"/>
      <c r="D158" s="47"/>
      <c r="E158" s="45"/>
      <c r="F158" s="48"/>
      <c r="G158" s="45"/>
    </row>
    <row r="159" spans="1:7" s="58" customFormat="1" x14ac:dyDescent="0.35">
      <c r="A159" s="42"/>
      <c r="B159" s="45"/>
      <c r="C159" s="45"/>
      <c r="D159" s="47"/>
      <c r="E159" s="45"/>
      <c r="F159" s="48"/>
      <c r="G159" s="45"/>
    </row>
    <row r="160" spans="1:7" s="58" customFormat="1" x14ac:dyDescent="0.35">
      <c r="A160" s="42"/>
      <c r="B160" s="45"/>
      <c r="C160" s="45"/>
      <c r="D160" s="47"/>
      <c r="E160" s="45"/>
      <c r="F160" s="48"/>
      <c r="G160" s="45"/>
    </row>
    <row r="161" spans="1:7" s="58" customFormat="1" x14ac:dyDescent="0.35">
      <c r="A161" s="42"/>
      <c r="B161" s="45"/>
      <c r="C161" s="45"/>
      <c r="D161" s="47"/>
      <c r="E161" s="45"/>
      <c r="F161" s="48"/>
      <c r="G161" s="45"/>
    </row>
    <row r="162" spans="1:7" s="58" customFormat="1" x14ac:dyDescent="0.35">
      <c r="A162" s="42"/>
      <c r="B162" s="45"/>
      <c r="C162" s="45"/>
      <c r="D162" s="47"/>
      <c r="E162" s="45"/>
      <c r="F162" s="48"/>
      <c r="G162" s="45"/>
    </row>
    <row r="163" spans="1:7" s="58" customFormat="1" x14ac:dyDescent="0.35">
      <c r="A163" s="42"/>
      <c r="B163" s="45"/>
      <c r="C163" s="45"/>
      <c r="D163" s="47"/>
      <c r="E163" s="45"/>
      <c r="F163" s="48"/>
      <c r="G163" s="45"/>
    </row>
    <row r="164" spans="1:7" s="58" customFormat="1" x14ac:dyDescent="0.35">
      <c r="A164" s="42"/>
      <c r="B164" s="45"/>
      <c r="C164" s="45"/>
      <c r="D164" s="47"/>
      <c r="E164" s="45"/>
      <c r="F164" s="48"/>
      <c r="G164" s="45"/>
    </row>
  </sheetData>
  <mergeCells count="17">
    <mergeCell ref="A49:E49"/>
    <mergeCell ref="B1:C3"/>
    <mergeCell ref="A4:G4"/>
    <mergeCell ref="C5:G5"/>
    <mergeCell ref="C8:G8"/>
    <mergeCell ref="C33:E33"/>
    <mergeCell ref="C26:E26"/>
    <mergeCell ref="C28:E28"/>
    <mergeCell ref="C22:E22"/>
    <mergeCell ref="C6:E6"/>
    <mergeCell ref="C10:E10"/>
    <mergeCell ref="C12:E12"/>
    <mergeCell ref="F2:F3"/>
    <mergeCell ref="G2:G3"/>
    <mergeCell ref="A1:A3"/>
    <mergeCell ref="D1:D3"/>
    <mergeCell ref="F1:G1"/>
  </mergeCells>
  <pageMargins left="0.7" right="0.7" top="0.75" bottom="0.75" header="0.3" footer="0.3"/>
  <pageSetup paperSize="5"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7A463-EDEF-4BB3-A101-29F8CABC5952}">
  <sheetPr>
    <tabColor rgb="FF92D050"/>
  </sheetPr>
  <dimension ref="A1:G119"/>
  <sheetViews>
    <sheetView view="pageBreakPreview" topLeftCell="A47" zoomScale="80" zoomScaleNormal="70" zoomScaleSheetLayoutView="80" workbookViewId="0">
      <selection sqref="A1:G63"/>
    </sheetView>
  </sheetViews>
  <sheetFormatPr defaultRowHeight="15.5" x14ac:dyDescent="0.35"/>
  <cols>
    <col min="1" max="1" width="6.54296875" style="42" customWidth="1"/>
    <col min="2" max="2" width="9" style="45" bestFit="1" customWidth="1"/>
    <col min="3" max="3" width="50" style="45" customWidth="1"/>
    <col min="4" max="4" width="14.26953125" style="47" customWidth="1"/>
    <col min="5" max="5" width="9.7265625" style="45" customWidth="1"/>
    <col min="6" max="6" width="16.7265625" style="48" customWidth="1"/>
    <col min="7" max="7" width="13.453125" style="45" customWidth="1"/>
    <col min="8" max="241" width="8.7265625" style="21"/>
    <col min="242" max="242" width="6.54296875" style="21" customWidth="1"/>
    <col min="243" max="243" width="17.90625" style="21" customWidth="1"/>
    <col min="244" max="244" width="9" style="21" bestFit="1" customWidth="1"/>
    <col min="245" max="245" width="43.90625" style="21" customWidth="1"/>
    <col min="246" max="246" width="13.7265625" style="21" customWidth="1"/>
    <col min="247" max="247" width="20.1796875" style="21" customWidth="1"/>
    <col min="248" max="248" width="14.26953125" style="21" customWidth="1"/>
    <col min="249" max="249" width="10.453125" style="21" customWidth="1"/>
    <col min="250" max="256" width="9.7265625" style="21" customWidth="1"/>
    <col min="257" max="257" width="16.7265625" style="21" bestFit="1" customWidth="1"/>
    <col min="258" max="258" width="18.453125" style="21" bestFit="1" customWidth="1"/>
    <col min="259" max="259" width="16.26953125" style="21" customWidth="1"/>
    <col min="260" max="260" width="18.26953125" style="21" customWidth="1"/>
    <col min="261" max="261" width="18.6328125" style="21" customWidth="1"/>
    <col min="262" max="262" width="28.81640625" style="21" customWidth="1"/>
    <col min="263" max="263" width="14.81640625" style="21" bestFit="1" customWidth="1"/>
    <col min="264" max="497" width="8.7265625" style="21"/>
    <col min="498" max="498" width="6.54296875" style="21" customWidth="1"/>
    <col min="499" max="499" width="17.90625" style="21" customWidth="1"/>
    <col min="500" max="500" width="9" style="21" bestFit="1" customWidth="1"/>
    <col min="501" max="501" width="43.90625" style="21" customWidth="1"/>
    <col min="502" max="502" width="13.7265625" style="21" customWidth="1"/>
    <col min="503" max="503" width="20.1796875" style="21" customWidth="1"/>
    <col min="504" max="504" width="14.26953125" style="21" customWidth="1"/>
    <col min="505" max="505" width="10.453125" style="21" customWidth="1"/>
    <col min="506" max="512" width="9.7265625" style="21" customWidth="1"/>
    <col min="513" max="513" width="16.7265625" style="21" bestFit="1" customWidth="1"/>
    <col min="514" max="514" width="18.453125" style="21" bestFit="1" customWidth="1"/>
    <col min="515" max="515" width="16.26953125" style="21" customWidth="1"/>
    <col min="516" max="516" width="18.26953125" style="21" customWidth="1"/>
    <col min="517" max="517" width="18.6328125" style="21" customWidth="1"/>
    <col min="518" max="518" width="28.81640625" style="21" customWidth="1"/>
    <col min="519" max="519" width="14.81640625" style="21" bestFit="1" customWidth="1"/>
    <col min="520" max="753" width="8.7265625" style="21"/>
    <col min="754" max="754" width="6.54296875" style="21" customWidth="1"/>
    <col min="755" max="755" width="17.90625" style="21" customWidth="1"/>
    <col min="756" max="756" width="9" style="21" bestFit="1" customWidth="1"/>
    <col min="757" max="757" width="43.90625" style="21" customWidth="1"/>
    <col min="758" max="758" width="13.7265625" style="21" customWidth="1"/>
    <col min="759" max="759" width="20.1796875" style="21" customWidth="1"/>
    <col min="760" max="760" width="14.26953125" style="21" customWidth="1"/>
    <col min="761" max="761" width="10.453125" style="21" customWidth="1"/>
    <col min="762" max="768" width="9.7265625" style="21" customWidth="1"/>
    <col min="769" max="769" width="16.7265625" style="21" bestFit="1" customWidth="1"/>
    <col min="770" max="770" width="18.453125" style="21" bestFit="1" customWidth="1"/>
    <col min="771" max="771" width="16.26953125" style="21" customWidth="1"/>
    <col min="772" max="772" width="18.26953125" style="21" customWidth="1"/>
    <col min="773" max="773" width="18.6328125" style="21" customWidth="1"/>
    <col min="774" max="774" width="28.81640625" style="21" customWidth="1"/>
    <col min="775" max="775" width="14.81640625" style="21" bestFit="1" customWidth="1"/>
    <col min="776" max="1009" width="8.7265625" style="21"/>
    <col min="1010" max="1010" width="6.54296875" style="21" customWidth="1"/>
    <col min="1011" max="1011" width="17.90625" style="21" customWidth="1"/>
    <col min="1012" max="1012" width="9" style="21" bestFit="1" customWidth="1"/>
    <col min="1013" max="1013" width="43.90625" style="21" customWidth="1"/>
    <col min="1014" max="1014" width="13.7265625" style="21" customWidth="1"/>
    <col min="1015" max="1015" width="20.1796875" style="21" customWidth="1"/>
    <col min="1016" max="1016" width="14.26953125" style="21" customWidth="1"/>
    <col min="1017" max="1017" width="10.453125" style="21" customWidth="1"/>
    <col min="1018" max="1024" width="9.7265625" style="21" customWidth="1"/>
    <col min="1025" max="1025" width="16.7265625" style="21" bestFit="1" customWidth="1"/>
    <col min="1026" max="1026" width="18.453125" style="21" bestFit="1" customWidth="1"/>
    <col min="1027" max="1027" width="16.26953125" style="21" customWidth="1"/>
    <col min="1028" max="1028" width="18.26953125" style="21" customWidth="1"/>
    <col min="1029" max="1029" width="18.6328125" style="21" customWidth="1"/>
    <col min="1030" max="1030" width="28.81640625" style="21" customWidth="1"/>
    <col min="1031" max="1031" width="14.81640625" style="21" bestFit="1" customWidth="1"/>
    <col min="1032" max="1265" width="8.7265625" style="21"/>
    <col min="1266" max="1266" width="6.54296875" style="21" customWidth="1"/>
    <col min="1267" max="1267" width="17.90625" style="21" customWidth="1"/>
    <col min="1268" max="1268" width="9" style="21" bestFit="1" customWidth="1"/>
    <col min="1269" max="1269" width="43.90625" style="21" customWidth="1"/>
    <col min="1270" max="1270" width="13.7265625" style="21" customWidth="1"/>
    <col min="1271" max="1271" width="20.1796875" style="21" customWidth="1"/>
    <col min="1272" max="1272" width="14.26953125" style="21" customWidth="1"/>
    <col min="1273" max="1273" width="10.453125" style="21" customWidth="1"/>
    <col min="1274" max="1280" width="9.7265625" style="21" customWidth="1"/>
    <col min="1281" max="1281" width="16.7265625" style="21" bestFit="1" customWidth="1"/>
    <col min="1282" max="1282" width="18.453125" style="21" bestFit="1" customWidth="1"/>
    <col min="1283" max="1283" width="16.26953125" style="21" customWidth="1"/>
    <col min="1284" max="1284" width="18.26953125" style="21" customWidth="1"/>
    <col min="1285" max="1285" width="18.6328125" style="21" customWidth="1"/>
    <col min="1286" max="1286" width="28.81640625" style="21" customWidth="1"/>
    <col min="1287" max="1287" width="14.81640625" style="21" bestFit="1" customWidth="1"/>
    <col min="1288" max="1521" width="8.7265625" style="21"/>
    <col min="1522" max="1522" width="6.54296875" style="21" customWidth="1"/>
    <col min="1523" max="1523" width="17.90625" style="21" customWidth="1"/>
    <col min="1524" max="1524" width="9" style="21" bestFit="1" customWidth="1"/>
    <col min="1525" max="1525" width="43.90625" style="21" customWidth="1"/>
    <col min="1526" max="1526" width="13.7265625" style="21" customWidth="1"/>
    <col min="1527" max="1527" width="20.1796875" style="21" customWidth="1"/>
    <col min="1528" max="1528" width="14.26953125" style="21" customWidth="1"/>
    <col min="1529" max="1529" width="10.453125" style="21" customWidth="1"/>
    <col min="1530" max="1536" width="9.7265625" style="21" customWidth="1"/>
    <col min="1537" max="1537" width="16.7265625" style="21" bestFit="1" customWidth="1"/>
    <col min="1538" max="1538" width="18.453125" style="21" bestFit="1" customWidth="1"/>
    <col min="1539" max="1539" width="16.26953125" style="21" customWidth="1"/>
    <col min="1540" max="1540" width="18.26953125" style="21" customWidth="1"/>
    <col min="1541" max="1541" width="18.6328125" style="21" customWidth="1"/>
    <col min="1542" max="1542" width="28.81640625" style="21" customWidth="1"/>
    <col min="1543" max="1543" width="14.81640625" style="21" bestFit="1" customWidth="1"/>
    <col min="1544" max="1777" width="8.7265625" style="21"/>
    <col min="1778" max="1778" width="6.54296875" style="21" customWidth="1"/>
    <col min="1779" max="1779" width="17.90625" style="21" customWidth="1"/>
    <col min="1780" max="1780" width="9" style="21" bestFit="1" customWidth="1"/>
    <col min="1781" max="1781" width="43.90625" style="21" customWidth="1"/>
    <col min="1782" max="1782" width="13.7265625" style="21" customWidth="1"/>
    <col min="1783" max="1783" width="20.1796875" style="21" customWidth="1"/>
    <col min="1784" max="1784" width="14.26953125" style="21" customWidth="1"/>
    <col min="1785" max="1785" width="10.453125" style="21" customWidth="1"/>
    <col min="1786" max="1792" width="9.7265625" style="21" customWidth="1"/>
    <col min="1793" max="1793" width="16.7265625" style="21" bestFit="1" customWidth="1"/>
    <col min="1794" max="1794" width="18.453125" style="21" bestFit="1" customWidth="1"/>
    <col min="1795" max="1795" width="16.26953125" style="21" customWidth="1"/>
    <col min="1796" max="1796" width="18.26953125" style="21" customWidth="1"/>
    <col min="1797" max="1797" width="18.6328125" style="21" customWidth="1"/>
    <col min="1798" max="1798" width="28.81640625" style="21" customWidth="1"/>
    <col min="1799" max="1799" width="14.81640625" style="21" bestFit="1" customWidth="1"/>
    <col min="1800" max="2033" width="8.7265625" style="21"/>
    <col min="2034" max="2034" width="6.54296875" style="21" customWidth="1"/>
    <col min="2035" max="2035" width="17.90625" style="21" customWidth="1"/>
    <col min="2036" max="2036" width="9" style="21" bestFit="1" customWidth="1"/>
    <col min="2037" max="2037" width="43.90625" style="21" customWidth="1"/>
    <col min="2038" max="2038" width="13.7265625" style="21" customWidth="1"/>
    <col min="2039" max="2039" width="20.1796875" style="21" customWidth="1"/>
    <col min="2040" max="2040" width="14.26953125" style="21" customWidth="1"/>
    <col min="2041" max="2041" width="10.453125" style="21" customWidth="1"/>
    <col min="2042" max="2048" width="9.7265625" style="21" customWidth="1"/>
    <col min="2049" max="2049" width="16.7265625" style="21" bestFit="1" customWidth="1"/>
    <col min="2050" max="2050" width="18.453125" style="21" bestFit="1" customWidth="1"/>
    <col min="2051" max="2051" width="16.26953125" style="21" customWidth="1"/>
    <col min="2052" max="2052" width="18.26953125" style="21" customWidth="1"/>
    <col min="2053" max="2053" width="18.6328125" style="21" customWidth="1"/>
    <col min="2054" max="2054" width="28.81640625" style="21" customWidth="1"/>
    <col min="2055" max="2055" width="14.81640625" style="21" bestFit="1" customWidth="1"/>
    <col min="2056" max="2289" width="8.7265625" style="21"/>
    <col min="2290" max="2290" width="6.54296875" style="21" customWidth="1"/>
    <col min="2291" max="2291" width="17.90625" style="21" customWidth="1"/>
    <col min="2292" max="2292" width="9" style="21" bestFit="1" customWidth="1"/>
    <col min="2293" max="2293" width="43.90625" style="21" customWidth="1"/>
    <col min="2294" max="2294" width="13.7265625" style="21" customWidth="1"/>
    <col min="2295" max="2295" width="20.1796875" style="21" customWidth="1"/>
    <col min="2296" max="2296" width="14.26953125" style="21" customWidth="1"/>
    <col min="2297" max="2297" width="10.453125" style="21" customWidth="1"/>
    <col min="2298" max="2304" width="9.7265625" style="21" customWidth="1"/>
    <col min="2305" max="2305" width="16.7265625" style="21" bestFit="1" customWidth="1"/>
    <col min="2306" max="2306" width="18.453125" style="21" bestFit="1" customWidth="1"/>
    <col min="2307" max="2307" width="16.26953125" style="21" customWidth="1"/>
    <col min="2308" max="2308" width="18.26953125" style="21" customWidth="1"/>
    <col min="2309" max="2309" width="18.6328125" style="21" customWidth="1"/>
    <col min="2310" max="2310" width="28.81640625" style="21" customWidth="1"/>
    <col min="2311" max="2311" width="14.81640625" style="21" bestFit="1" customWidth="1"/>
    <col min="2312" max="2545" width="8.7265625" style="21"/>
    <col min="2546" max="2546" width="6.54296875" style="21" customWidth="1"/>
    <col min="2547" max="2547" width="17.90625" style="21" customWidth="1"/>
    <col min="2548" max="2548" width="9" style="21" bestFit="1" customWidth="1"/>
    <col min="2549" max="2549" width="43.90625" style="21" customWidth="1"/>
    <col min="2550" max="2550" width="13.7265625" style="21" customWidth="1"/>
    <col min="2551" max="2551" width="20.1796875" style="21" customWidth="1"/>
    <col min="2552" max="2552" width="14.26953125" style="21" customWidth="1"/>
    <col min="2553" max="2553" width="10.453125" style="21" customWidth="1"/>
    <col min="2554" max="2560" width="9.7265625" style="21" customWidth="1"/>
    <col min="2561" max="2561" width="16.7265625" style="21" bestFit="1" customWidth="1"/>
    <col min="2562" max="2562" width="18.453125" style="21" bestFit="1" customWidth="1"/>
    <col min="2563" max="2563" width="16.26953125" style="21" customWidth="1"/>
    <col min="2564" max="2564" width="18.26953125" style="21" customWidth="1"/>
    <col min="2565" max="2565" width="18.6328125" style="21" customWidth="1"/>
    <col min="2566" max="2566" width="28.81640625" style="21" customWidth="1"/>
    <col min="2567" max="2567" width="14.81640625" style="21" bestFit="1" customWidth="1"/>
    <col min="2568" max="2801" width="8.7265625" style="21"/>
    <col min="2802" max="2802" width="6.54296875" style="21" customWidth="1"/>
    <col min="2803" max="2803" width="17.90625" style="21" customWidth="1"/>
    <col min="2804" max="2804" width="9" style="21" bestFit="1" customWidth="1"/>
    <col min="2805" max="2805" width="43.90625" style="21" customWidth="1"/>
    <col min="2806" max="2806" width="13.7265625" style="21" customWidth="1"/>
    <col min="2807" max="2807" width="20.1796875" style="21" customWidth="1"/>
    <col min="2808" max="2808" width="14.26953125" style="21" customWidth="1"/>
    <col min="2809" max="2809" width="10.453125" style="21" customWidth="1"/>
    <col min="2810" max="2816" width="9.7265625" style="21" customWidth="1"/>
    <col min="2817" max="2817" width="16.7265625" style="21" bestFit="1" customWidth="1"/>
    <col min="2818" max="2818" width="18.453125" style="21" bestFit="1" customWidth="1"/>
    <col min="2819" max="2819" width="16.26953125" style="21" customWidth="1"/>
    <col min="2820" max="2820" width="18.26953125" style="21" customWidth="1"/>
    <col min="2821" max="2821" width="18.6328125" style="21" customWidth="1"/>
    <col min="2822" max="2822" width="28.81640625" style="21" customWidth="1"/>
    <col min="2823" max="2823" width="14.81640625" style="21" bestFit="1" customWidth="1"/>
    <col min="2824" max="3057" width="8.7265625" style="21"/>
    <col min="3058" max="3058" width="6.54296875" style="21" customWidth="1"/>
    <col min="3059" max="3059" width="17.90625" style="21" customWidth="1"/>
    <col min="3060" max="3060" width="9" style="21" bestFit="1" customWidth="1"/>
    <col min="3061" max="3061" width="43.90625" style="21" customWidth="1"/>
    <col min="3062" max="3062" width="13.7265625" style="21" customWidth="1"/>
    <col min="3063" max="3063" width="20.1796875" style="21" customWidth="1"/>
    <col min="3064" max="3064" width="14.26953125" style="21" customWidth="1"/>
    <col min="3065" max="3065" width="10.453125" style="21" customWidth="1"/>
    <col min="3066" max="3072" width="9.7265625" style="21" customWidth="1"/>
    <col min="3073" max="3073" width="16.7265625" style="21" bestFit="1" customWidth="1"/>
    <col min="3074" max="3074" width="18.453125" style="21" bestFit="1" customWidth="1"/>
    <col min="3075" max="3075" width="16.26953125" style="21" customWidth="1"/>
    <col min="3076" max="3076" width="18.26953125" style="21" customWidth="1"/>
    <col min="3077" max="3077" width="18.6328125" style="21" customWidth="1"/>
    <col min="3078" max="3078" width="28.81640625" style="21" customWidth="1"/>
    <col min="3079" max="3079" width="14.81640625" style="21" bestFit="1" customWidth="1"/>
    <col min="3080" max="3313" width="8.7265625" style="21"/>
    <col min="3314" max="3314" width="6.54296875" style="21" customWidth="1"/>
    <col min="3315" max="3315" width="17.90625" style="21" customWidth="1"/>
    <col min="3316" max="3316" width="9" style="21" bestFit="1" customWidth="1"/>
    <col min="3317" max="3317" width="43.90625" style="21" customWidth="1"/>
    <col min="3318" max="3318" width="13.7265625" style="21" customWidth="1"/>
    <col min="3319" max="3319" width="20.1796875" style="21" customWidth="1"/>
    <col min="3320" max="3320" width="14.26953125" style="21" customWidth="1"/>
    <col min="3321" max="3321" width="10.453125" style="21" customWidth="1"/>
    <col min="3322" max="3328" width="9.7265625" style="21" customWidth="1"/>
    <col min="3329" max="3329" width="16.7265625" style="21" bestFit="1" customWidth="1"/>
    <col min="3330" max="3330" width="18.453125" style="21" bestFit="1" customWidth="1"/>
    <col min="3331" max="3331" width="16.26953125" style="21" customWidth="1"/>
    <col min="3332" max="3332" width="18.26953125" style="21" customWidth="1"/>
    <col min="3333" max="3333" width="18.6328125" style="21" customWidth="1"/>
    <col min="3334" max="3334" width="28.81640625" style="21" customWidth="1"/>
    <col min="3335" max="3335" width="14.81640625" style="21" bestFit="1" customWidth="1"/>
    <col min="3336" max="3569" width="8.7265625" style="21"/>
    <col min="3570" max="3570" width="6.54296875" style="21" customWidth="1"/>
    <col min="3571" max="3571" width="17.90625" style="21" customWidth="1"/>
    <col min="3572" max="3572" width="9" style="21" bestFit="1" customWidth="1"/>
    <col min="3573" max="3573" width="43.90625" style="21" customWidth="1"/>
    <col min="3574" max="3574" width="13.7265625" style="21" customWidth="1"/>
    <col min="3575" max="3575" width="20.1796875" style="21" customWidth="1"/>
    <col min="3576" max="3576" width="14.26953125" style="21" customWidth="1"/>
    <col min="3577" max="3577" width="10.453125" style="21" customWidth="1"/>
    <col min="3578" max="3584" width="9.7265625" style="21" customWidth="1"/>
    <col min="3585" max="3585" width="16.7265625" style="21" bestFit="1" customWidth="1"/>
    <col min="3586" max="3586" width="18.453125" style="21" bestFit="1" customWidth="1"/>
    <col min="3587" max="3587" width="16.26953125" style="21" customWidth="1"/>
    <col min="3588" max="3588" width="18.26953125" style="21" customWidth="1"/>
    <col min="3589" max="3589" width="18.6328125" style="21" customWidth="1"/>
    <col min="3590" max="3590" width="28.81640625" style="21" customWidth="1"/>
    <col min="3591" max="3591" width="14.81640625" style="21" bestFit="1" customWidth="1"/>
    <col min="3592" max="3825" width="8.7265625" style="21"/>
    <col min="3826" max="3826" width="6.54296875" style="21" customWidth="1"/>
    <col min="3827" max="3827" width="17.90625" style="21" customWidth="1"/>
    <col min="3828" max="3828" width="9" style="21" bestFit="1" customWidth="1"/>
    <col min="3829" max="3829" width="43.90625" style="21" customWidth="1"/>
    <col min="3830" max="3830" width="13.7265625" style="21" customWidth="1"/>
    <col min="3831" max="3831" width="20.1796875" style="21" customWidth="1"/>
    <col min="3832" max="3832" width="14.26953125" style="21" customWidth="1"/>
    <col min="3833" max="3833" width="10.453125" style="21" customWidth="1"/>
    <col min="3834" max="3840" width="9.7265625" style="21" customWidth="1"/>
    <col min="3841" max="3841" width="16.7265625" style="21" bestFit="1" customWidth="1"/>
    <col min="3842" max="3842" width="18.453125" style="21" bestFit="1" customWidth="1"/>
    <col min="3843" max="3843" width="16.26953125" style="21" customWidth="1"/>
    <col min="3844" max="3844" width="18.26953125" style="21" customWidth="1"/>
    <col min="3845" max="3845" width="18.6328125" style="21" customWidth="1"/>
    <col min="3846" max="3846" width="28.81640625" style="21" customWidth="1"/>
    <col min="3847" max="3847" width="14.81640625" style="21" bestFit="1" customWidth="1"/>
    <col min="3848" max="4081" width="8.7265625" style="21"/>
    <col min="4082" max="4082" width="6.54296875" style="21" customWidth="1"/>
    <col min="4083" max="4083" width="17.90625" style="21" customWidth="1"/>
    <col min="4084" max="4084" width="9" style="21" bestFit="1" customWidth="1"/>
    <col min="4085" max="4085" width="43.90625" style="21" customWidth="1"/>
    <col min="4086" max="4086" width="13.7265625" style="21" customWidth="1"/>
    <col min="4087" max="4087" width="20.1796875" style="21" customWidth="1"/>
    <col min="4088" max="4088" width="14.26953125" style="21" customWidth="1"/>
    <col min="4089" max="4089" width="10.453125" style="21" customWidth="1"/>
    <col min="4090" max="4096" width="9.7265625" style="21" customWidth="1"/>
    <col min="4097" max="4097" width="16.7265625" style="21" bestFit="1" customWidth="1"/>
    <col min="4098" max="4098" width="18.453125" style="21" bestFit="1" customWidth="1"/>
    <col min="4099" max="4099" width="16.26953125" style="21" customWidth="1"/>
    <col min="4100" max="4100" width="18.26953125" style="21" customWidth="1"/>
    <col min="4101" max="4101" width="18.6328125" style="21" customWidth="1"/>
    <col min="4102" max="4102" width="28.81640625" style="21" customWidth="1"/>
    <col min="4103" max="4103" width="14.81640625" style="21" bestFit="1" customWidth="1"/>
    <col min="4104" max="4337" width="8.7265625" style="21"/>
    <col min="4338" max="4338" width="6.54296875" style="21" customWidth="1"/>
    <col min="4339" max="4339" width="17.90625" style="21" customWidth="1"/>
    <col min="4340" max="4340" width="9" style="21" bestFit="1" customWidth="1"/>
    <col min="4341" max="4341" width="43.90625" style="21" customWidth="1"/>
    <col min="4342" max="4342" width="13.7265625" style="21" customWidth="1"/>
    <col min="4343" max="4343" width="20.1796875" style="21" customWidth="1"/>
    <col min="4344" max="4344" width="14.26953125" style="21" customWidth="1"/>
    <col min="4345" max="4345" width="10.453125" style="21" customWidth="1"/>
    <col min="4346" max="4352" width="9.7265625" style="21" customWidth="1"/>
    <col min="4353" max="4353" width="16.7265625" style="21" bestFit="1" customWidth="1"/>
    <col min="4354" max="4354" width="18.453125" style="21" bestFit="1" customWidth="1"/>
    <col min="4355" max="4355" width="16.26953125" style="21" customWidth="1"/>
    <col min="4356" max="4356" width="18.26953125" style="21" customWidth="1"/>
    <col min="4357" max="4357" width="18.6328125" style="21" customWidth="1"/>
    <col min="4358" max="4358" width="28.81640625" style="21" customWidth="1"/>
    <col min="4359" max="4359" width="14.81640625" style="21" bestFit="1" customWidth="1"/>
    <col min="4360" max="4593" width="8.7265625" style="21"/>
    <col min="4594" max="4594" width="6.54296875" style="21" customWidth="1"/>
    <col min="4595" max="4595" width="17.90625" style="21" customWidth="1"/>
    <col min="4596" max="4596" width="9" style="21" bestFit="1" customWidth="1"/>
    <col min="4597" max="4597" width="43.90625" style="21" customWidth="1"/>
    <col min="4598" max="4598" width="13.7265625" style="21" customWidth="1"/>
    <col min="4599" max="4599" width="20.1796875" style="21" customWidth="1"/>
    <col min="4600" max="4600" width="14.26953125" style="21" customWidth="1"/>
    <col min="4601" max="4601" width="10.453125" style="21" customWidth="1"/>
    <col min="4602" max="4608" width="9.7265625" style="21" customWidth="1"/>
    <col min="4609" max="4609" width="16.7265625" style="21" bestFit="1" customWidth="1"/>
    <col min="4610" max="4610" width="18.453125" style="21" bestFit="1" customWidth="1"/>
    <col min="4611" max="4611" width="16.26953125" style="21" customWidth="1"/>
    <col min="4612" max="4612" width="18.26953125" style="21" customWidth="1"/>
    <col min="4613" max="4613" width="18.6328125" style="21" customWidth="1"/>
    <col min="4614" max="4614" width="28.81640625" style="21" customWidth="1"/>
    <col min="4615" max="4615" width="14.81640625" style="21" bestFit="1" customWidth="1"/>
    <col min="4616" max="4849" width="8.7265625" style="21"/>
    <col min="4850" max="4850" width="6.54296875" style="21" customWidth="1"/>
    <col min="4851" max="4851" width="17.90625" style="21" customWidth="1"/>
    <col min="4852" max="4852" width="9" style="21" bestFit="1" customWidth="1"/>
    <col min="4853" max="4853" width="43.90625" style="21" customWidth="1"/>
    <col min="4854" max="4854" width="13.7265625" style="21" customWidth="1"/>
    <col min="4855" max="4855" width="20.1796875" style="21" customWidth="1"/>
    <col min="4856" max="4856" width="14.26953125" style="21" customWidth="1"/>
    <col min="4857" max="4857" width="10.453125" style="21" customWidth="1"/>
    <col min="4858" max="4864" width="9.7265625" style="21" customWidth="1"/>
    <col min="4865" max="4865" width="16.7265625" style="21" bestFit="1" customWidth="1"/>
    <col min="4866" max="4866" width="18.453125" style="21" bestFit="1" customWidth="1"/>
    <col min="4867" max="4867" width="16.26953125" style="21" customWidth="1"/>
    <col min="4868" max="4868" width="18.26953125" style="21" customWidth="1"/>
    <col min="4869" max="4869" width="18.6328125" style="21" customWidth="1"/>
    <col min="4870" max="4870" width="28.81640625" style="21" customWidth="1"/>
    <col min="4871" max="4871" width="14.81640625" style="21" bestFit="1" customWidth="1"/>
    <col min="4872" max="5105" width="8.7265625" style="21"/>
    <col min="5106" max="5106" width="6.54296875" style="21" customWidth="1"/>
    <col min="5107" max="5107" width="17.90625" style="21" customWidth="1"/>
    <col min="5108" max="5108" width="9" style="21" bestFit="1" customWidth="1"/>
    <col min="5109" max="5109" width="43.90625" style="21" customWidth="1"/>
    <col min="5110" max="5110" width="13.7265625" style="21" customWidth="1"/>
    <col min="5111" max="5111" width="20.1796875" style="21" customWidth="1"/>
    <col min="5112" max="5112" width="14.26953125" style="21" customWidth="1"/>
    <col min="5113" max="5113" width="10.453125" style="21" customWidth="1"/>
    <col min="5114" max="5120" width="9.7265625" style="21" customWidth="1"/>
    <col min="5121" max="5121" width="16.7265625" style="21" bestFit="1" customWidth="1"/>
    <col min="5122" max="5122" width="18.453125" style="21" bestFit="1" customWidth="1"/>
    <col min="5123" max="5123" width="16.26953125" style="21" customWidth="1"/>
    <col min="5124" max="5124" width="18.26953125" style="21" customWidth="1"/>
    <col min="5125" max="5125" width="18.6328125" style="21" customWidth="1"/>
    <col min="5126" max="5126" width="28.81640625" style="21" customWidth="1"/>
    <col min="5127" max="5127" width="14.81640625" style="21" bestFit="1" customWidth="1"/>
    <col min="5128" max="5361" width="8.7265625" style="21"/>
    <col min="5362" max="5362" width="6.54296875" style="21" customWidth="1"/>
    <col min="5363" max="5363" width="17.90625" style="21" customWidth="1"/>
    <col min="5364" max="5364" width="9" style="21" bestFit="1" customWidth="1"/>
    <col min="5365" max="5365" width="43.90625" style="21" customWidth="1"/>
    <col min="5366" max="5366" width="13.7265625" style="21" customWidth="1"/>
    <col min="5367" max="5367" width="20.1796875" style="21" customWidth="1"/>
    <col min="5368" max="5368" width="14.26953125" style="21" customWidth="1"/>
    <col min="5369" max="5369" width="10.453125" style="21" customWidth="1"/>
    <col min="5370" max="5376" width="9.7265625" style="21" customWidth="1"/>
    <col min="5377" max="5377" width="16.7265625" style="21" bestFit="1" customWidth="1"/>
    <col min="5378" max="5378" width="18.453125" style="21" bestFit="1" customWidth="1"/>
    <col min="5379" max="5379" width="16.26953125" style="21" customWidth="1"/>
    <col min="5380" max="5380" width="18.26953125" style="21" customWidth="1"/>
    <col min="5381" max="5381" width="18.6328125" style="21" customWidth="1"/>
    <col min="5382" max="5382" width="28.81640625" style="21" customWidth="1"/>
    <col min="5383" max="5383" width="14.81640625" style="21" bestFit="1" customWidth="1"/>
    <col min="5384" max="5617" width="8.7265625" style="21"/>
    <col min="5618" max="5618" width="6.54296875" style="21" customWidth="1"/>
    <col min="5619" max="5619" width="17.90625" style="21" customWidth="1"/>
    <col min="5620" max="5620" width="9" style="21" bestFit="1" customWidth="1"/>
    <col min="5621" max="5621" width="43.90625" style="21" customWidth="1"/>
    <col min="5622" max="5622" width="13.7265625" style="21" customWidth="1"/>
    <col min="5623" max="5623" width="20.1796875" style="21" customWidth="1"/>
    <col min="5624" max="5624" width="14.26953125" style="21" customWidth="1"/>
    <col min="5625" max="5625" width="10.453125" style="21" customWidth="1"/>
    <col min="5626" max="5632" width="9.7265625" style="21" customWidth="1"/>
    <col min="5633" max="5633" width="16.7265625" style="21" bestFit="1" customWidth="1"/>
    <col min="5634" max="5634" width="18.453125" style="21" bestFit="1" customWidth="1"/>
    <col min="5635" max="5635" width="16.26953125" style="21" customWidth="1"/>
    <col min="5636" max="5636" width="18.26953125" style="21" customWidth="1"/>
    <col min="5637" max="5637" width="18.6328125" style="21" customWidth="1"/>
    <col min="5638" max="5638" width="28.81640625" style="21" customWidth="1"/>
    <col min="5639" max="5639" width="14.81640625" style="21" bestFit="1" customWidth="1"/>
    <col min="5640" max="5873" width="8.7265625" style="21"/>
    <col min="5874" max="5874" width="6.54296875" style="21" customWidth="1"/>
    <col min="5875" max="5875" width="17.90625" style="21" customWidth="1"/>
    <col min="5876" max="5876" width="9" style="21" bestFit="1" customWidth="1"/>
    <col min="5877" max="5877" width="43.90625" style="21" customWidth="1"/>
    <col min="5878" max="5878" width="13.7265625" style="21" customWidth="1"/>
    <col min="5879" max="5879" width="20.1796875" style="21" customWidth="1"/>
    <col min="5880" max="5880" width="14.26953125" style="21" customWidth="1"/>
    <col min="5881" max="5881" width="10.453125" style="21" customWidth="1"/>
    <col min="5882" max="5888" width="9.7265625" style="21" customWidth="1"/>
    <col min="5889" max="5889" width="16.7265625" style="21" bestFit="1" customWidth="1"/>
    <col min="5890" max="5890" width="18.453125" style="21" bestFit="1" customWidth="1"/>
    <col min="5891" max="5891" width="16.26953125" style="21" customWidth="1"/>
    <col min="5892" max="5892" width="18.26953125" style="21" customWidth="1"/>
    <col min="5893" max="5893" width="18.6328125" style="21" customWidth="1"/>
    <col min="5894" max="5894" width="28.81640625" style="21" customWidth="1"/>
    <col min="5895" max="5895" width="14.81640625" style="21" bestFit="1" customWidth="1"/>
    <col min="5896" max="6129" width="8.7265625" style="21"/>
    <col min="6130" max="6130" width="6.54296875" style="21" customWidth="1"/>
    <col min="6131" max="6131" width="17.90625" style="21" customWidth="1"/>
    <col min="6132" max="6132" width="9" style="21" bestFit="1" customWidth="1"/>
    <col min="6133" max="6133" width="43.90625" style="21" customWidth="1"/>
    <col min="6134" max="6134" width="13.7265625" style="21" customWidth="1"/>
    <col min="6135" max="6135" width="20.1796875" style="21" customWidth="1"/>
    <col min="6136" max="6136" width="14.26953125" style="21" customWidth="1"/>
    <col min="6137" max="6137" width="10.453125" style="21" customWidth="1"/>
    <col min="6138" max="6144" width="9.7265625" style="21" customWidth="1"/>
    <col min="6145" max="6145" width="16.7265625" style="21" bestFit="1" customWidth="1"/>
    <col min="6146" max="6146" width="18.453125" style="21" bestFit="1" customWidth="1"/>
    <col min="6147" max="6147" width="16.26953125" style="21" customWidth="1"/>
    <col min="6148" max="6148" width="18.26953125" style="21" customWidth="1"/>
    <col min="6149" max="6149" width="18.6328125" style="21" customWidth="1"/>
    <col min="6150" max="6150" width="28.81640625" style="21" customWidth="1"/>
    <col min="6151" max="6151" width="14.81640625" style="21" bestFit="1" customWidth="1"/>
    <col min="6152" max="6385" width="8.7265625" style="21"/>
    <col min="6386" max="6386" width="6.54296875" style="21" customWidth="1"/>
    <col min="6387" max="6387" width="17.90625" style="21" customWidth="1"/>
    <col min="6388" max="6388" width="9" style="21" bestFit="1" customWidth="1"/>
    <col min="6389" max="6389" width="43.90625" style="21" customWidth="1"/>
    <col min="6390" max="6390" width="13.7265625" style="21" customWidth="1"/>
    <col min="6391" max="6391" width="20.1796875" style="21" customWidth="1"/>
    <col min="6392" max="6392" width="14.26953125" style="21" customWidth="1"/>
    <col min="6393" max="6393" width="10.453125" style="21" customWidth="1"/>
    <col min="6394" max="6400" width="9.7265625" style="21" customWidth="1"/>
    <col min="6401" max="6401" width="16.7265625" style="21" bestFit="1" customWidth="1"/>
    <col min="6402" max="6402" width="18.453125" style="21" bestFit="1" customWidth="1"/>
    <col min="6403" max="6403" width="16.26953125" style="21" customWidth="1"/>
    <col min="6404" max="6404" width="18.26953125" style="21" customWidth="1"/>
    <col min="6405" max="6405" width="18.6328125" style="21" customWidth="1"/>
    <col min="6406" max="6406" width="28.81640625" style="21" customWidth="1"/>
    <col min="6407" max="6407" width="14.81640625" style="21" bestFit="1" customWidth="1"/>
    <col min="6408" max="6641" width="8.7265625" style="21"/>
    <col min="6642" max="6642" width="6.54296875" style="21" customWidth="1"/>
    <col min="6643" max="6643" width="17.90625" style="21" customWidth="1"/>
    <col min="6644" max="6644" width="9" style="21" bestFit="1" customWidth="1"/>
    <col min="6645" max="6645" width="43.90625" style="21" customWidth="1"/>
    <col min="6646" max="6646" width="13.7265625" style="21" customWidth="1"/>
    <col min="6647" max="6647" width="20.1796875" style="21" customWidth="1"/>
    <col min="6648" max="6648" width="14.26953125" style="21" customWidth="1"/>
    <col min="6649" max="6649" width="10.453125" style="21" customWidth="1"/>
    <col min="6650" max="6656" width="9.7265625" style="21" customWidth="1"/>
    <col min="6657" max="6657" width="16.7265625" style="21" bestFit="1" customWidth="1"/>
    <col min="6658" max="6658" width="18.453125" style="21" bestFit="1" customWidth="1"/>
    <col min="6659" max="6659" width="16.26953125" style="21" customWidth="1"/>
    <col min="6660" max="6660" width="18.26953125" style="21" customWidth="1"/>
    <col min="6661" max="6661" width="18.6328125" style="21" customWidth="1"/>
    <col min="6662" max="6662" width="28.81640625" style="21" customWidth="1"/>
    <col min="6663" max="6663" width="14.81640625" style="21" bestFit="1" customWidth="1"/>
    <col min="6664" max="6897" width="8.7265625" style="21"/>
    <col min="6898" max="6898" width="6.54296875" style="21" customWidth="1"/>
    <col min="6899" max="6899" width="17.90625" style="21" customWidth="1"/>
    <col min="6900" max="6900" width="9" style="21" bestFit="1" customWidth="1"/>
    <col min="6901" max="6901" width="43.90625" style="21" customWidth="1"/>
    <col min="6902" max="6902" width="13.7265625" style="21" customWidth="1"/>
    <col min="6903" max="6903" width="20.1796875" style="21" customWidth="1"/>
    <col min="6904" max="6904" width="14.26953125" style="21" customWidth="1"/>
    <col min="6905" max="6905" width="10.453125" style="21" customWidth="1"/>
    <col min="6906" max="6912" width="9.7265625" style="21" customWidth="1"/>
    <col min="6913" max="6913" width="16.7265625" style="21" bestFit="1" customWidth="1"/>
    <col min="6914" max="6914" width="18.453125" style="21" bestFit="1" customWidth="1"/>
    <col min="6915" max="6915" width="16.26953125" style="21" customWidth="1"/>
    <col min="6916" max="6916" width="18.26953125" style="21" customWidth="1"/>
    <col min="6917" max="6917" width="18.6328125" style="21" customWidth="1"/>
    <col min="6918" max="6918" width="28.81640625" style="21" customWidth="1"/>
    <col min="6919" max="6919" width="14.81640625" style="21" bestFit="1" customWidth="1"/>
    <col min="6920" max="7153" width="8.7265625" style="21"/>
    <col min="7154" max="7154" width="6.54296875" style="21" customWidth="1"/>
    <col min="7155" max="7155" width="17.90625" style="21" customWidth="1"/>
    <col min="7156" max="7156" width="9" style="21" bestFit="1" customWidth="1"/>
    <col min="7157" max="7157" width="43.90625" style="21" customWidth="1"/>
    <col min="7158" max="7158" width="13.7265625" style="21" customWidth="1"/>
    <col min="7159" max="7159" width="20.1796875" style="21" customWidth="1"/>
    <col min="7160" max="7160" width="14.26953125" style="21" customWidth="1"/>
    <col min="7161" max="7161" width="10.453125" style="21" customWidth="1"/>
    <col min="7162" max="7168" width="9.7265625" style="21" customWidth="1"/>
    <col min="7169" max="7169" width="16.7265625" style="21" bestFit="1" customWidth="1"/>
    <col min="7170" max="7170" width="18.453125" style="21" bestFit="1" customWidth="1"/>
    <col min="7171" max="7171" width="16.26953125" style="21" customWidth="1"/>
    <col min="7172" max="7172" width="18.26953125" style="21" customWidth="1"/>
    <col min="7173" max="7173" width="18.6328125" style="21" customWidth="1"/>
    <col min="7174" max="7174" width="28.81640625" style="21" customWidth="1"/>
    <col min="7175" max="7175" width="14.81640625" style="21" bestFit="1" customWidth="1"/>
    <col min="7176" max="7409" width="8.7265625" style="21"/>
    <col min="7410" max="7410" width="6.54296875" style="21" customWidth="1"/>
    <col min="7411" max="7411" width="17.90625" style="21" customWidth="1"/>
    <col min="7412" max="7412" width="9" style="21" bestFit="1" customWidth="1"/>
    <col min="7413" max="7413" width="43.90625" style="21" customWidth="1"/>
    <col min="7414" max="7414" width="13.7265625" style="21" customWidth="1"/>
    <col min="7415" max="7415" width="20.1796875" style="21" customWidth="1"/>
    <col min="7416" max="7416" width="14.26953125" style="21" customWidth="1"/>
    <col min="7417" max="7417" width="10.453125" style="21" customWidth="1"/>
    <col min="7418" max="7424" width="9.7265625" style="21" customWidth="1"/>
    <col min="7425" max="7425" width="16.7265625" style="21" bestFit="1" customWidth="1"/>
    <col min="7426" max="7426" width="18.453125" style="21" bestFit="1" customWidth="1"/>
    <col min="7427" max="7427" width="16.26953125" style="21" customWidth="1"/>
    <col min="7428" max="7428" width="18.26953125" style="21" customWidth="1"/>
    <col min="7429" max="7429" width="18.6328125" style="21" customWidth="1"/>
    <col min="7430" max="7430" width="28.81640625" style="21" customWidth="1"/>
    <col min="7431" max="7431" width="14.81640625" style="21" bestFit="1" customWidth="1"/>
    <col min="7432" max="7665" width="8.7265625" style="21"/>
    <col min="7666" max="7666" width="6.54296875" style="21" customWidth="1"/>
    <col min="7667" max="7667" width="17.90625" style="21" customWidth="1"/>
    <col min="7668" max="7668" width="9" style="21" bestFit="1" customWidth="1"/>
    <col min="7669" max="7669" width="43.90625" style="21" customWidth="1"/>
    <col min="7670" max="7670" width="13.7265625" style="21" customWidth="1"/>
    <col min="7671" max="7671" width="20.1796875" style="21" customWidth="1"/>
    <col min="7672" max="7672" width="14.26953125" style="21" customWidth="1"/>
    <col min="7673" max="7673" width="10.453125" style="21" customWidth="1"/>
    <col min="7674" max="7680" width="9.7265625" style="21" customWidth="1"/>
    <col min="7681" max="7681" width="16.7265625" style="21" bestFit="1" customWidth="1"/>
    <col min="7682" max="7682" width="18.453125" style="21" bestFit="1" customWidth="1"/>
    <col min="7683" max="7683" width="16.26953125" style="21" customWidth="1"/>
    <col min="7684" max="7684" width="18.26953125" style="21" customWidth="1"/>
    <col min="7685" max="7685" width="18.6328125" style="21" customWidth="1"/>
    <col min="7686" max="7686" width="28.81640625" style="21" customWidth="1"/>
    <col min="7687" max="7687" width="14.81640625" style="21" bestFit="1" customWidth="1"/>
    <col min="7688" max="7921" width="8.7265625" style="21"/>
    <col min="7922" max="7922" width="6.54296875" style="21" customWidth="1"/>
    <col min="7923" max="7923" width="17.90625" style="21" customWidth="1"/>
    <col min="7924" max="7924" width="9" style="21" bestFit="1" customWidth="1"/>
    <col min="7925" max="7925" width="43.90625" style="21" customWidth="1"/>
    <col min="7926" max="7926" width="13.7265625" style="21" customWidth="1"/>
    <col min="7927" max="7927" width="20.1796875" style="21" customWidth="1"/>
    <col min="7928" max="7928" width="14.26953125" style="21" customWidth="1"/>
    <col min="7929" max="7929" width="10.453125" style="21" customWidth="1"/>
    <col min="7930" max="7936" width="9.7265625" style="21" customWidth="1"/>
    <col min="7937" max="7937" width="16.7265625" style="21" bestFit="1" customWidth="1"/>
    <col min="7938" max="7938" width="18.453125" style="21" bestFit="1" customWidth="1"/>
    <col min="7939" max="7939" width="16.26953125" style="21" customWidth="1"/>
    <col min="7940" max="7940" width="18.26953125" style="21" customWidth="1"/>
    <col min="7941" max="7941" width="18.6328125" style="21" customWidth="1"/>
    <col min="7942" max="7942" width="28.81640625" style="21" customWidth="1"/>
    <col min="7943" max="7943" width="14.81640625" style="21" bestFit="1" customWidth="1"/>
    <col min="7944" max="8177" width="8.7265625" style="21"/>
    <col min="8178" max="8178" width="6.54296875" style="21" customWidth="1"/>
    <col min="8179" max="8179" width="17.90625" style="21" customWidth="1"/>
    <col min="8180" max="8180" width="9" style="21" bestFit="1" customWidth="1"/>
    <col min="8181" max="8181" width="43.90625" style="21" customWidth="1"/>
    <col min="8182" max="8182" width="13.7265625" style="21" customWidth="1"/>
    <col min="8183" max="8183" width="20.1796875" style="21" customWidth="1"/>
    <col min="8184" max="8184" width="14.26953125" style="21" customWidth="1"/>
    <col min="8185" max="8185" width="10.453125" style="21" customWidth="1"/>
    <col min="8186" max="8192" width="9.7265625" style="21" customWidth="1"/>
    <col min="8193" max="8193" width="16.7265625" style="21" bestFit="1" customWidth="1"/>
    <col min="8194" max="8194" width="18.453125" style="21" bestFit="1" customWidth="1"/>
    <col min="8195" max="8195" width="16.26953125" style="21" customWidth="1"/>
    <col min="8196" max="8196" width="18.26953125" style="21" customWidth="1"/>
    <col min="8197" max="8197" width="18.6328125" style="21" customWidth="1"/>
    <col min="8198" max="8198" width="28.81640625" style="21" customWidth="1"/>
    <col min="8199" max="8199" width="14.81640625" style="21" bestFit="1" customWidth="1"/>
    <col min="8200" max="8433" width="8.7265625" style="21"/>
    <col min="8434" max="8434" width="6.54296875" style="21" customWidth="1"/>
    <col min="8435" max="8435" width="17.90625" style="21" customWidth="1"/>
    <col min="8436" max="8436" width="9" style="21" bestFit="1" customWidth="1"/>
    <col min="8437" max="8437" width="43.90625" style="21" customWidth="1"/>
    <col min="8438" max="8438" width="13.7265625" style="21" customWidth="1"/>
    <col min="8439" max="8439" width="20.1796875" style="21" customWidth="1"/>
    <col min="8440" max="8440" width="14.26953125" style="21" customWidth="1"/>
    <col min="8441" max="8441" width="10.453125" style="21" customWidth="1"/>
    <col min="8442" max="8448" width="9.7265625" style="21" customWidth="1"/>
    <col min="8449" max="8449" width="16.7265625" style="21" bestFit="1" customWidth="1"/>
    <col min="8450" max="8450" width="18.453125" style="21" bestFit="1" customWidth="1"/>
    <col min="8451" max="8451" width="16.26953125" style="21" customWidth="1"/>
    <col min="8452" max="8452" width="18.26953125" style="21" customWidth="1"/>
    <col min="8453" max="8453" width="18.6328125" style="21" customWidth="1"/>
    <col min="8454" max="8454" width="28.81640625" style="21" customWidth="1"/>
    <col min="8455" max="8455" width="14.81640625" style="21" bestFit="1" customWidth="1"/>
    <col min="8456" max="8689" width="8.7265625" style="21"/>
    <col min="8690" max="8690" width="6.54296875" style="21" customWidth="1"/>
    <col min="8691" max="8691" width="17.90625" style="21" customWidth="1"/>
    <col min="8692" max="8692" width="9" style="21" bestFit="1" customWidth="1"/>
    <col min="8693" max="8693" width="43.90625" style="21" customWidth="1"/>
    <col min="8694" max="8694" width="13.7265625" style="21" customWidth="1"/>
    <col min="8695" max="8695" width="20.1796875" style="21" customWidth="1"/>
    <col min="8696" max="8696" width="14.26953125" style="21" customWidth="1"/>
    <col min="8697" max="8697" width="10.453125" style="21" customWidth="1"/>
    <col min="8698" max="8704" width="9.7265625" style="21" customWidth="1"/>
    <col min="8705" max="8705" width="16.7265625" style="21" bestFit="1" customWidth="1"/>
    <col min="8706" max="8706" width="18.453125" style="21" bestFit="1" customWidth="1"/>
    <col min="8707" max="8707" width="16.26953125" style="21" customWidth="1"/>
    <col min="8708" max="8708" width="18.26953125" style="21" customWidth="1"/>
    <col min="8709" max="8709" width="18.6328125" style="21" customWidth="1"/>
    <col min="8710" max="8710" width="28.81640625" style="21" customWidth="1"/>
    <col min="8711" max="8711" width="14.81640625" style="21" bestFit="1" customWidth="1"/>
    <col min="8712" max="8945" width="8.7265625" style="21"/>
    <col min="8946" max="8946" width="6.54296875" style="21" customWidth="1"/>
    <col min="8947" max="8947" width="17.90625" style="21" customWidth="1"/>
    <col min="8948" max="8948" width="9" style="21" bestFit="1" customWidth="1"/>
    <col min="8949" max="8949" width="43.90625" style="21" customWidth="1"/>
    <col min="8950" max="8950" width="13.7265625" style="21" customWidth="1"/>
    <col min="8951" max="8951" width="20.1796875" style="21" customWidth="1"/>
    <col min="8952" max="8952" width="14.26953125" style="21" customWidth="1"/>
    <col min="8953" max="8953" width="10.453125" style="21" customWidth="1"/>
    <col min="8954" max="8960" width="9.7265625" style="21" customWidth="1"/>
    <col min="8961" max="8961" width="16.7265625" style="21" bestFit="1" customWidth="1"/>
    <col min="8962" max="8962" width="18.453125" style="21" bestFit="1" customWidth="1"/>
    <col min="8963" max="8963" width="16.26953125" style="21" customWidth="1"/>
    <col min="8964" max="8964" width="18.26953125" style="21" customWidth="1"/>
    <col min="8965" max="8965" width="18.6328125" style="21" customWidth="1"/>
    <col min="8966" max="8966" width="28.81640625" style="21" customWidth="1"/>
    <col min="8967" max="8967" width="14.81640625" style="21" bestFit="1" customWidth="1"/>
    <col min="8968" max="9201" width="8.7265625" style="21"/>
    <col min="9202" max="9202" width="6.54296875" style="21" customWidth="1"/>
    <col min="9203" max="9203" width="17.90625" style="21" customWidth="1"/>
    <col min="9204" max="9204" width="9" style="21" bestFit="1" customWidth="1"/>
    <col min="9205" max="9205" width="43.90625" style="21" customWidth="1"/>
    <col min="9206" max="9206" width="13.7265625" style="21" customWidth="1"/>
    <col min="9207" max="9207" width="20.1796875" style="21" customWidth="1"/>
    <col min="9208" max="9208" width="14.26953125" style="21" customWidth="1"/>
    <col min="9209" max="9209" width="10.453125" style="21" customWidth="1"/>
    <col min="9210" max="9216" width="9.7265625" style="21" customWidth="1"/>
    <col min="9217" max="9217" width="16.7265625" style="21" bestFit="1" customWidth="1"/>
    <col min="9218" max="9218" width="18.453125" style="21" bestFit="1" customWidth="1"/>
    <col min="9219" max="9219" width="16.26953125" style="21" customWidth="1"/>
    <col min="9220" max="9220" width="18.26953125" style="21" customWidth="1"/>
    <col min="9221" max="9221" width="18.6328125" style="21" customWidth="1"/>
    <col min="9222" max="9222" width="28.81640625" style="21" customWidth="1"/>
    <col min="9223" max="9223" width="14.81640625" style="21" bestFit="1" customWidth="1"/>
    <col min="9224" max="9457" width="8.7265625" style="21"/>
    <col min="9458" max="9458" width="6.54296875" style="21" customWidth="1"/>
    <col min="9459" max="9459" width="17.90625" style="21" customWidth="1"/>
    <col min="9460" max="9460" width="9" style="21" bestFit="1" customWidth="1"/>
    <col min="9461" max="9461" width="43.90625" style="21" customWidth="1"/>
    <col min="9462" max="9462" width="13.7265625" style="21" customWidth="1"/>
    <col min="9463" max="9463" width="20.1796875" style="21" customWidth="1"/>
    <col min="9464" max="9464" width="14.26953125" style="21" customWidth="1"/>
    <col min="9465" max="9465" width="10.453125" style="21" customWidth="1"/>
    <col min="9466" max="9472" width="9.7265625" style="21" customWidth="1"/>
    <col min="9473" max="9473" width="16.7265625" style="21" bestFit="1" customWidth="1"/>
    <col min="9474" max="9474" width="18.453125" style="21" bestFit="1" customWidth="1"/>
    <col min="9475" max="9475" width="16.26953125" style="21" customWidth="1"/>
    <col min="9476" max="9476" width="18.26953125" style="21" customWidth="1"/>
    <col min="9477" max="9477" width="18.6328125" style="21" customWidth="1"/>
    <col min="9478" max="9478" width="28.81640625" style="21" customWidth="1"/>
    <col min="9479" max="9479" width="14.81640625" style="21" bestFit="1" customWidth="1"/>
    <col min="9480" max="9713" width="8.7265625" style="21"/>
    <col min="9714" max="9714" width="6.54296875" style="21" customWidth="1"/>
    <col min="9715" max="9715" width="17.90625" style="21" customWidth="1"/>
    <col min="9716" max="9716" width="9" style="21" bestFit="1" customWidth="1"/>
    <col min="9717" max="9717" width="43.90625" style="21" customWidth="1"/>
    <col min="9718" max="9718" width="13.7265625" style="21" customWidth="1"/>
    <col min="9719" max="9719" width="20.1796875" style="21" customWidth="1"/>
    <col min="9720" max="9720" width="14.26953125" style="21" customWidth="1"/>
    <col min="9721" max="9721" width="10.453125" style="21" customWidth="1"/>
    <col min="9722" max="9728" width="9.7265625" style="21" customWidth="1"/>
    <col min="9729" max="9729" width="16.7265625" style="21" bestFit="1" customWidth="1"/>
    <col min="9730" max="9730" width="18.453125" style="21" bestFit="1" customWidth="1"/>
    <col min="9731" max="9731" width="16.26953125" style="21" customWidth="1"/>
    <col min="9732" max="9732" width="18.26953125" style="21" customWidth="1"/>
    <col min="9733" max="9733" width="18.6328125" style="21" customWidth="1"/>
    <col min="9734" max="9734" width="28.81640625" style="21" customWidth="1"/>
    <col min="9735" max="9735" width="14.81640625" style="21" bestFit="1" customWidth="1"/>
    <col min="9736" max="9969" width="8.7265625" style="21"/>
    <col min="9970" max="9970" width="6.54296875" style="21" customWidth="1"/>
    <col min="9971" max="9971" width="17.90625" style="21" customWidth="1"/>
    <col min="9972" max="9972" width="9" style="21" bestFit="1" customWidth="1"/>
    <col min="9973" max="9973" width="43.90625" style="21" customWidth="1"/>
    <col min="9974" max="9974" width="13.7265625" style="21" customWidth="1"/>
    <col min="9975" max="9975" width="20.1796875" style="21" customWidth="1"/>
    <col min="9976" max="9976" width="14.26953125" style="21" customWidth="1"/>
    <col min="9977" max="9977" width="10.453125" style="21" customWidth="1"/>
    <col min="9978" max="9984" width="9.7265625" style="21" customWidth="1"/>
    <col min="9985" max="9985" width="16.7265625" style="21" bestFit="1" customWidth="1"/>
    <col min="9986" max="9986" width="18.453125" style="21" bestFit="1" customWidth="1"/>
    <col min="9987" max="9987" width="16.26953125" style="21" customWidth="1"/>
    <col min="9988" max="9988" width="18.26953125" style="21" customWidth="1"/>
    <col min="9989" max="9989" width="18.6328125" style="21" customWidth="1"/>
    <col min="9990" max="9990" width="28.81640625" style="21" customWidth="1"/>
    <col min="9991" max="9991" width="14.81640625" style="21" bestFit="1" customWidth="1"/>
    <col min="9992" max="10225" width="8.7265625" style="21"/>
    <col min="10226" max="10226" width="6.54296875" style="21" customWidth="1"/>
    <col min="10227" max="10227" width="17.90625" style="21" customWidth="1"/>
    <col min="10228" max="10228" width="9" style="21" bestFit="1" customWidth="1"/>
    <col min="10229" max="10229" width="43.90625" style="21" customWidth="1"/>
    <col min="10230" max="10230" width="13.7265625" style="21" customWidth="1"/>
    <col min="10231" max="10231" width="20.1796875" style="21" customWidth="1"/>
    <col min="10232" max="10232" width="14.26953125" style="21" customWidth="1"/>
    <col min="10233" max="10233" width="10.453125" style="21" customWidth="1"/>
    <col min="10234" max="10240" width="9.7265625" style="21" customWidth="1"/>
    <col min="10241" max="10241" width="16.7265625" style="21" bestFit="1" customWidth="1"/>
    <col min="10242" max="10242" width="18.453125" style="21" bestFit="1" customWidth="1"/>
    <col min="10243" max="10243" width="16.26953125" style="21" customWidth="1"/>
    <col min="10244" max="10244" width="18.26953125" style="21" customWidth="1"/>
    <col min="10245" max="10245" width="18.6328125" style="21" customWidth="1"/>
    <col min="10246" max="10246" width="28.81640625" style="21" customWidth="1"/>
    <col min="10247" max="10247" width="14.81640625" style="21" bestFit="1" customWidth="1"/>
    <col min="10248" max="10481" width="8.7265625" style="21"/>
    <col min="10482" max="10482" width="6.54296875" style="21" customWidth="1"/>
    <col min="10483" max="10483" width="17.90625" style="21" customWidth="1"/>
    <col min="10484" max="10484" width="9" style="21" bestFit="1" customWidth="1"/>
    <col min="10485" max="10485" width="43.90625" style="21" customWidth="1"/>
    <col min="10486" max="10486" width="13.7265625" style="21" customWidth="1"/>
    <col min="10487" max="10487" width="20.1796875" style="21" customWidth="1"/>
    <col min="10488" max="10488" width="14.26953125" style="21" customWidth="1"/>
    <col min="10489" max="10489" width="10.453125" style="21" customWidth="1"/>
    <col min="10490" max="10496" width="9.7265625" style="21" customWidth="1"/>
    <col min="10497" max="10497" width="16.7265625" style="21" bestFit="1" customWidth="1"/>
    <col min="10498" max="10498" width="18.453125" style="21" bestFit="1" customWidth="1"/>
    <col min="10499" max="10499" width="16.26953125" style="21" customWidth="1"/>
    <col min="10500" max="10500" width="18.26953125" style="21" customWidth="1"/>
    <col min="10501" max="10501" width="18.6328125" style="21" customWidth="1"/>
    <col min="10502" max="10502" width="28.81640625" style="21" customWidth="1"/>
    <col min="10503" max="10503" width="14.81640625" style="21" bestFit="1" customWidth="1"/>
    <col min="10504" max="10737" width="8.7265625" style="21"/>
    <col min="10738" max="10738" width="6.54296875" style="21" customWidth="1"/>
    <col min="10739" max="10739" width="17.90625" style="21" customWidth="1"/>
    <col min="10740" max="10740" width="9" style="21" bestFit="1" customWidth="1"/>
    <col min="10741" max="10741" width="43.90625" style="21" customWidth="1"/>
    <col min="10742" max="10742" width="13.7265625" style="21" customWidth="1"/>
    <col min="10743" max="10743" width="20.1796875" style="21" customWidth="1"/>
    <col min="10744" max="10744" width="14.26953125" style="21" customWidth="1"/>
    <col min="10745" max="10745" width="10.453125" style="21" customWidth="1"/>
    <col min="10746" max="10752" width="9.7265625" style="21" customWidth="1"/>
    <col min="10753" max="10753" width="16.7265625" style="21" bestFit="1" customWidth="1"/>
    <col min="10754" max="10754" width="18.453125" style="21" bestFit="1" customWidth="1"/>
    <col min="10755" max="10755" width="16.26953125" style="21" customWidth="1"/>
    <col min="10756" max="10756" width="18.26953125" style="21" customWidth="1"/>
    <col min="10757" max="10757" width="18.6328125" style="21" customWidth="1"/>
    <col min="10758" max="10758" width="28.81640625" style="21" customWidth="1"/>
    <col min="10759" max="10759" width="14.81640625" style="21" bestFit="1" customWidth="1"/>
    <col min="10760" max="10993" width="8.7265625" style="21"/>
    <col min="10994" max="10994" width="6.54296875" style="21" customWidth="1"/>
    <col min="10995" max="10995" width="17.90625" style="21" customWidth="1"/>
    <col min="10996" max="10996" width="9" style="21" bestFit="1" customWidth="1"/>
    <col min="10997" max="10997" width="43.90625" style="21" customWidth="1"/>
    <col min="10998" max="10998" width="13.7265625" style="21" customWidth="1"/>
    <col min="10999" max="10999" width="20.1796875" style="21" customWidth="1"/>
    <col min="11000" max="11000" width="14.26953125" style="21" customWidth="1"/>
    <col min="11001" max="11001" width="10.453125" style="21" customWidth="1"/>
    <col min="11002" max="11008" width="9.7265625" style="21" customWidth="1"/>
    <col min="11009" max="11009" width="16.7265625" style="21" bestFit="1" customWidth="1"/>
    <col min="11010" max="11010" width="18.453125" style="21" bestFit="1" customWidth="1"/>
    <col min="11011" max="11011" width="16.26953125" style="21" customWidth="1"/>
    <col min="11012" max="11012" width="18.26953125" style="21" customWidth="1"/>
    <col min="11013" max="11013" width="18.6328125" style="21" customWidth="1"/>
    <col min="11014" max="11014" width="28.81640625" style="21" customWidth="1"/>
    <col min="11015" max="11015" width="14.81640625" style="21" bestFit="1" customWidth="1"/>
    <col min="11016" max="11249" width="8.7265625" style="21"/>
    <col min="11250" max="11250" width="6.54296875" style="21" customWidth="1"/>
    <col min="11251" max="11251" width="17.90625" style="21" customWidth="1"/>
    <col min="11252" max="11252" width="9" style="21" bestFit="1" customWidth="1"/>
    <col min="11253" max="11253" width="43.90625" style="21" customWidth="1"/>
    <col min="11254" max="11254" width="13.7265625" style="21" customWidth="1"/>
    <col min="11255" max="11255" width="20.1796875" style="21" customWidth="1"/>
    <col min="11256" max="11256" width="14.26953125" style="21" customWidth="1"/>
    <col min="11257" max="11257" width="10.453125" style="21" customWidth="1"/>
    <col min="11258" max="11264" width="9.7265625" style="21" customWidth="1"/>
    <col min="11265" max="11265" width="16.7265625" style="21" bestFit="1" customWidth="1"/>
    <col min="11266" max="11266" width="18.453125" style="21" bestFit="1" customWidth="1"/>
    <col min="11267" max="11267" width="16.26953125" style="21" customWidth="1"/>
    <col min="11268" max="11268" width="18.26953125" style="21" customWidth="1"/>
    <col min="11269" max="11269" width="18.6328125" style="21" customWidth="1"/>
    <col min="11270" max="11270" width="28.81640625" style="21" customWidth="1"/>
    <col min="11271" max="11271" width="14.81640625" style="21" bestFit="1" customWidth="1"/>
    <col min="11272" max="11505" width="8.7265625" style="21"/>
    <col min="11506" max="11506" width="6.54296875" style="21" customWidth="1"/>
    <col min="11507" max="11507" width="17.90625" style="21" customWidth="1"/>
    <col min="11508" max="11508" width="9" style="21" bestFit="1" customWidth="1"/>
    <col min="11509" max="11509" width="43.90625" style="21" customWidth="1"/>
    <col min="11510" max="11510" width="13.7265625" style="21" customWidth="1"/>
    <col min="11511" max="11511" width="20.1796875" style="21" customWidth="1"/>
    <col min="11512" max="11512" width="14.26953125" style="21" customWidth="1"/>
    <col min="11513" max="11513" width="10.453125" style="21" customWidth="1"/>
    <col min="11514" max="11520" width="9.7265625" style="21" customWidth="1"/>
    <col min="11521" max="11521" width="16.7265625" style="21" bestFit="1" customWidth="1"/>
    <col min="11522" max="11522" width="18.453125" style="21" bestFit="1" customWidth="1"/>
    <col min="11523" max="11523" width="16.26953125" style="21" customWidth="1"/>
    <col min="11524" max="11524" width="18.26953125" style="21" customWidth="1"/>
    <col min="11525" max="11525" width="18.6328125" style="21" customWidth="1"/>
    <col min="11526" max="11526" width="28.81640625" style="21" customWidth="1"/>
    <col min="11527" max="11527" width="14.81640625" style="21" bestFit="1" customWidth="1"/>
    <col min="11528" max="11761" width="8.7265625" style="21"/>
    <col min="11762" max="11762" width="6.54296875" style="21" customWidth="1"/>
    <col min="11763" max="11763" width="17.90625" style="21" customWidth="1"/>
    <col min="11764" max="11764" width="9" style="21" bestFit="1" customWidth="1"/>
    <col min="11765" max="11765" width="43.90625" style="21" customWidth="1"/>
    <col min="11766" max="11766" width="13.7265625" style="21" customWidth="1"/>
    <col min="11767" max="11767" width="20.1796875" style="21" customWidth="1"/>
    <col min="11768" max="11768" width="14.26953125" style="21" customWidth="1"/>
    <col min="11769" max="11769" width="10.453125" style="21" customWidth="1"/>
    <col min="11770" max="11776" width="9.7265625" style="21" customWidth="1"/>
    <col min="11777" max="11777" width="16.7265625" style="21" bestFit="1" customWidth="1"/>
    <col min="11778" max="11778" width="18.453125" style="21" bestFit="1" customWidth="1"/>
    <col min="11779" max="11779" width="16.26953125" style="21" customWidth="1"/>
    <col min="11780" max="11780" width="18.26953125" style="21" customWidth="1"/>
    <col min="11781" max="11781" width="18.6328125" style="21" customWidth="1"/>
    <col min="11782" max="11782" width="28.81640625" style="21" customWidth="1"/>
    <col min="11783" max="11783" width="14.81640625" style="21" bestFit="1" customWidth="1"/>
    <col min="11784" max="12017" width="8.7265625" style="21"/>
    <col min="12018" max="12018" width="6.54296875" style="21" customWidth="1"/>
    <col min="12019" max="12019" width="17.90625" style="21" customWidth="1"/>
    <col min="12020" max="12020" width="9" style="21" bestFit="1" customWidth="1"/>
    <col min="12021" max="12021" width="43.90625" style="21" customWidth="1"/>
    <col min="12022" max="12022" width="13.7265625" style="21" customWidth="1"/>
    <col min="12023" max="12023" width="20.1796875" style="21" customWidth="1"/>
    <col min="12024" max="12024" width="14.26953125" style="21" customWidth="1"/>
    <col min="12025" max="12025" width="10.453125" style="21" customWidth="1"/>
    <col min="12026" max="12032" width="9.7265625" style="21" customWidth="1"/>
    <col min="12033" max="12033" width="16.7265625" style="21" bestFit="1" customWidth="1"/>
    <col min="12034" max="12034" width="18.453125" style="21" bestFit="1" customWidth="1"/>
    <col min="12035" max="12035" width="16.26953125" style="21" customWidth="1"/>
    <col min="12036" max="12036" width="18.26953125" style="21" customWidth="1"/>
    <col min="12037" max="12037" width="18.6328125" style="21" customWidth="1"/>
    <col min="12038" max="12038" width="28.81640625" style="21" customWidth="1"/>
    <col min="12039" max="12039" width="14.81640625" style="21" bestFit="1" customWidth="1"/>
    <col min="12040" max="12273" width="8.7265625" style="21"/>
    <col min="12274" max="12274" width="6.54296875" style="21" customWidth="1"/>
    <col min="12275" max="12275" width="17.90625" style="21" customWidth="1"/>
    <col min="12276" max="12276" width="9" style="21" bestFit="1" customWidth="1"/>
    <col min="12277" max="12277" width="43.90625" style="21" customWidth="1"/>
    <col min="12278" max="12278" width="13.7265625" style="21" customWidth="1"/>
    <col min="12279" max="12279" width="20.1796875" style="21" customWidth="1"/>
    <col min="12280" max="12280" width="14.26953125" style="21" customWidth="1"/>
    <col min="12281" max="12281" width="10.453125" style="21" customWidth="1"/>
    <col min="12282" max="12288" width="9.7265625" style="21" customWidth="1"/>
    <col min="12289" max="12289" width="16.7265625" style="21" bestFit="1" customWidth="1"/>
    <col min="12290" max="12290" width="18.453125" style="21" bestFit="1" customWidth="1"/>
    <col min="12291" max="12291" width="16.26953125" style="21" customWidth="1"/>
    <col min="12292" max="12292" width="18.26953125" style="21" customWidth="1"/>
    <col min="12293" max="12293" width="18.6328125" style="21" customWidth="1"/>
    <col min="12294" max="12294" width="28.81640625" style="21" customWidth="1"/>
    <col min="12295" max="12295" width="14.81640625" style="21" bestFit="1" customWidth="1"/>
    <col min="12296" max="12529" width="8.7265625" style="21"/>
    <col min="12530" max="12530" width="6.54296875" style="21" customWidth="1"/>
    <col min="12531" max="12531" width="17.90625" style="21" customWidth="1"/>
    <col min="12532" max="12532" width="9" style="21" bestFit="1" customWidth="1"/>
    <col min="12533" max="12533" width="43.90625" style="21" customWidth="1"/>
    <col min="12534" max="12534" width="13.7265625" style="21" customWidth="1"/>
    <col min="12535" max="12535" width="20.1796875" style="21" customWidth="1"/>
    <col min="12536" max="12536" width="14.26953125" style="21" customWidth="1"/>
    <col min="12537" max="12537" width="10.453125" style="21" customWidth="1"/>
    <col min="12538" max="12544" width="9.7265625" style="21" customWidth="1"/>
    <col min="12545" max="12545" width="16.7265625" style="21" bestFit="1" customWidth="1"/>
    <col min="12546" max="12546" width="18.453125" style="21" bestFit="1" customWidth="1"/>
    <col min="12547" max="12547" width="16.26953125" style="21" customWidth="1"/>
    <col min="12548" max="12548" width="18.26953125" style="21" customWidth="1"/>
    <col min="12549" max="12549" width="18.6328125" style="21" customWidth="1"/>
    <col min="12550" max="12550" width="28.81640625" style="21" customWidth="1"/>
    <col min="12551" max="12551" width="14.81640625" style="21" bestFit="1" customWidth="1"/>
    <col min="12552" max="12785" width="8.7265625" style="21"/>
    <col min="12786" max="12786" width="6.54296875" style="21" customWidth="1"/>
    <col min="12787" max="12787" width="17.90625" style="21" customWidth="1"/>
    <col min="12788" max="12788" width="9" style="21" bestFit="1" customWidth="1"/>
    <col min="12789" max="12789" width="43.90625" style="21" customWidth="1"/>
    <col min="12790" max="12790" width="13.7265625" style="21" customWidth="1"/>
    <col min="12791" max="12791" width="20.1796875" style="21" customWidth="1"/>
    <col min="12792" max="12792" width="14.26953125" style="21" customWidth="1"/>
    <col min="12793" max="12793" width="10.453125" style="21" customWidth="1"/>
    <col min="12794" max="12800" width="9.7265625" style="21" customWidth="1"/>
    <col min="12801" max="12801" width="16.7265625" style="21" bestFit="1" customWidth="1"/>
    <col min="12802" max="12802" width="18.453125" style="21" bestFit="1" customWidth="1"/>
    <col min="12803" max="12803" width="16.26953125" style="21" customWidth="1"/>
    <col min="12804" max="12804" width="18.26953125" style="21" customWidth="1"/>
    <col min="12805" max="12805" width="18.6328125" style="21" customWidth="1"/>
    <col min="12806" max="12806" width="28.81640625" style="21" customWidth="1"/>
    <col min="12807" max="12807" width="14.81640625" style="21" bestFit="1" customWidth="1"/>
    <col min="12808" max="13041" width="8.7265625" style="21"/>
    <col min="13042" max="13042" width="6.54296875" style="21" customWidth="1"/>
    <col min="13043" max="13043" width="17.90625" style="21" customWidth="1"/>
    <col min="13044" max="13044" width="9" style="21" bestFit="1" customWidth="1"/>
    <col min="13045" max="13045" width="43.90625" style="21" customWidth="1"/>
    <col min="13046" max="13046" width="13.7265625" style="21" customWidth="1"/>
    <col min="13047" max="13047" width="20.1796875" style="21" customWidth="1"/>
    <col min="13048" max="13048" width="14.26953125" style="21" customWidth="1"/>
    <col min="13049" max="13049" width="10.453125" style="21" customWidth="1"/>
    <col min="13050" max="13056" width="9.7265625" style="21" customWidth="1"/>
    <col min="13057" max="13057" width="16.7265625" style="21" bestFit="1" customWidth="1"/>
    <col min="13058" max="13058" width="18.453125" style="21" bestFit="1" customWidth="1"/>
    <col min="13059" max="13059" width="16.26953125" style="21" customWidth="1"/>
    <col min="13060" max="13060" width="18.26953125" style="21" customWidth="1"/>
    <col min="13061" max="13061" width="18.6328125" style="21" customWidth="1"/>
    <col min="13062" max="13062" width="28.81640625" style="21" customWidth="1"/>
    <col min="13063" max="13063" width="14.81640625" style="21" bestFit="1" customWidth="1"/>
    <col min="13064" max="13297" width="8.7265625" style="21"/>
    <col min="13298" max="13298" width="6.54296875" style="21" customWidth="1"/>
    <col min="13299" max="13299" width="17.90625" style="21" customWidth="1"/>
    <col min="13300" max="13300" width="9" style="21" bestFit="1" customWidth="1"/>
    <col min="13301" max="13301" width="43.90625" style="21" customWidth="1"/>
    <col min="13302" max="13302" width="13.7265625" style="21" customWidth="1"/>
    <col min="13303" max="13303" width="20.1796875" style="21" customWidth="1"/>
    <col min="13304" max="13304" width="14.26953125" style="21" customWidth="1"/>
    <col min="13305" max="13305" width="10.453125" style="21" customWidth="1"/>
    <col min="13306" max="13312" width="9.7265625" style="21" customWidth="1"/>
    <col min="13313" max="13313" width="16.7265625" style="21" bestFit="1" customWidth="1"/>
    <col min="13314" max="13314" width="18.453125" style="21" bestFit="1" customWidth="1"/>
    <col min="13315" max="13315" width="16.26953125" style="21" customWidth="1"/>
    <col min="13316" max="13316" width="18.26953125" style="21" customWidth="1"/>
    <col min="13317" max="13317" width="18.6328125" style="21" customWidth="1"/>
    <col min="13318" max="13318" width="28.81640625" style="21" customWidth="1"/>
    <col min="13319" max="13319" width="14.81640625" style="21" bestFit="1" customWidth="1"/>
    <col min="13320" max="13553" width="8.7265625" style="21"/>
    <col min="13554" max="13554" width="6.54296875" style="21" customWidth="1"/>
    <col min="13555" max="13555" width="17.90625" style="21" customWidth="1"/>
    <col min="13556" max="13556" width="9" style="21" bestFit="1" customWidth="1"/>
    <col min="13557" max="13557" width="43.90625" style="21" customWidth="1"/>
    <col min="13558" max="13558" width="13.7265625" style="21" customWidth="1"/>
    <col min="13559" max="13559" width="20.1796875" style="21" customWidth="1"/>
    <col min="13560" max="13560" width="14.26953125" style="21" customWidth="1"/>
    <col min="13561" max="13561" width="10.453125" style="21" customWidth="1"/>
    <col min="13562" max="13568" width="9.7265625" style="21" customWidth="1"/>
    <col min="13569" max="13569" width="16.7265625" style="21" bestFit="1" customWidth="1"/>
    <col min="13570" max="13570" width="18.453125" style="21" bestFit="1" customWidth="1"/>
    <col min="13571" max="13571" width="16.26953125" style="21" customWidth="1"/>
    <col min="13572" max="13572" width="18.26953125" style="21" customWidth="1"/>
    <col min="13573" max="13573" width="18.6328125" style="21" customWidth="1"/>
    <col min="13574" max="13574" width="28.81640625" style="21" customWidth="1"/>
    <col min="13575" max="13575" width="14.81640625" style="21" bestFit="1" customWidth="1"/>
    <col min="13576" max="13809" width="8.7265625" style="21"/>
    <col min="13810" max="13810" width="6.54296875" style="21" customWidth="1"/>
    <col min="13811" max="13811" width="17.90625" style="21" customWidth="1"/>
    <col min="13812" max="13812" width="9" style="21" bestFit="1" customWidth="1"/>
    <col min="13813" max="13813" width="43.90625" style="21" customWidth="1"/>
    <col min="13814" max="13814" width="13.7265625" style="21" customWidth="1"/>
    <col min="13815" max="13815" width="20.1796875" style="21" customWidth="1"/>
    <col min="13816" max="13816" width="14.26953125" style="21" customWidth="1"/>
    <col min="13817" max="13817" width="10.453125" style="21" customWidth="1"/>
    <col min="13818" max="13824" width="9.7265625" style="21" customWidth="1"/>
    <col min="13825" max="13825" width="16.7265625" style="21" bestFit="1" customWidth="1"/>
    <col min="13826" max="13826" width="18.453125" style="21" bestFit="1" customWidth="1"/>
    <col min="13827" max="13827" width="16.26953125" style="21" customWidth="1"/>
    <col min="13828" max="13828" width="18.26953125" style="21" customWidth="1"/>
    <col min="13829" max="13829" width="18.6328125" style="21" customWidth="1"/>
    <col min="13830" max="13830" width="28.81640625" style="21" customWidth="1"/>
    <col min="13831" max="13831" width="14.81640625" style="21" bestFit="1" customWidth="1"/>
    <col min="13832" max="14065" width="8.7265625" style="21"/>
    <col min="14066" max="14066" width="6.54296875" style="21" customWidth="1"/>
    <col min="14067" max="14067" width="17.90625" style="21" customWidth="1"/>
    <col min="14068" max="14068" width="9" style="21" bestFit="1" customWidth="1"/>
    <col min="14069" max="14069" width="43.90625" style="21" customWidth="1"/>
    <col min="14070" max="14070" width="13.7265625" style="21" customWidth="1"/>
    <col min="14071" max="14071" width="20.1796875" style="21" customWidth="1"/>
    <col min="14072" max="14072" width="14.26953125" style="21" customWidth="1"/>
    <col min="14073" max="14073" width="10.453125" style="21" customWidth="1"/>
    <col min="14074" max="14080" width="9.7265625" style="21" customWidth="1"/>
    <col min="14081" max="14081" width="16.7265625" style="21" bestFit="1" customWidth="1"/>
    <col min="14082" max="14082" width="18.453125" style="21" bestFit="1" customWidth="1"/>
    <col min="14083" max="14083" width="16.26953125" style="21" customWidth="1"/>
    <col min="14084" max="14084" width="18.26953125" style="21" customWidth="1"/>
    <col min="14085" max="14085" width="18.6328125" style="21" customWidth="1"/>
    <col min="14086" max="14086" width="28.81640625" style="21" customWidth="1"/>
    <col min="14087" max="14087" width="14.81640625" style="21" bestFit="1" customWidth="1"/>
    <col min="14088" max="14321" width="8.7265625" style="21"/>
    <col min="14322" max="14322" width="6.54296875" style="21" customWidth="1"/>
    <col min="14323" max="14323" width="17.90625" style="21" customWidth="1"/>
    <col min="14324" max="14324" width="9" style="21" bestFit="1" customWidth="1"/>
    <col min="14325" max="14325" width="43.90625" style="21" customWidth="1"/>
    <col min="14326" max="14326" width="13.7265625" style="21" customWidth="1"/>
    <col min="14327" max="14327" width="20.1796875" style="21" customWidth="1"/>
    <col min="14328" max="14328" width="14.26953125" style="21" customWidth="1"/>
    <col min="14329" max="14329" width="10.453125" style="21" customWidth="1"/>
    <col min="14330" max="14336" width="9.7265625" style="21" customWidth="1"/>
    <col min="14337" max="14337" width="16.7265625" style="21" bestFit="1" customWidth="1"/>
    <col min="14338" max="14338" width="18.453125" style="21" bestFit="1" customWidth="1"/>
    <col min="14339" max="14339" width="16.26953125" style="21" customWidth="1"/>
    <col min="14340" max="14340" width="18.26953125" style="21" customWidth="1"/>
    <col min="14341" max="14341" width="18.6328125" style="21" customWidth="1"/>
    <col min="14342" max="14342" width="28.81640625" style="21" customWidth="1"/>
    <col min="14343" max="14343" width="14.81640625" style="21" bestFit="1" customWidth="1"/>
    <col min="14344" max="14577" width="8.7265625" style="21"/>
    <col min="14578" max="14578" width="6.54296875" style="21" customWidth="1"/>
    <col min="14579" max="14579" width="17.90625" style="21" customWidth="1"/>
    <col min="14580" max="14580" width="9" style="21" bestFit="1" customWidth="1"/>
    <col min="14581" max="14581" width="43.90625" style="21" customWidth="1"/>
    <col min="14582" max="14582" width="13.7265625" style="21" customWidth="1"/>
    <col min="14583" max="14583" width="20.1796875" style="21" customWidth="1"/>
    <col min="14584" max="14584" width="14.26953125" style="21" customWidth="1"/>
    <col min="14585" max="14585" width="10.453125" style="21" customWidth="1"/>
    <col min="14586" max="14592" width="9.7265625" style="21" customWidth="1"/>
    <col min="14593" max="14593" width="16.7265625" style="21" bestFit="1" customWidth="1"/>
    <col min="14594" max="14594" width="18.453125" style="21" bestFit="1" customWidth="1"/>
    <col min="14595" max="14595" width="16.26953125" style="21" customWidth="1"/>
    <col min="14596" max="14596" width="18.26953125" style="21" customWidth="1"/>
    <col min="14597" max="14597" width="18.6328125" style="21" customWidth="1"/>
    <col min="14598" max="14598" width="28.81640625" style="21" customWidth="1"/>
    <col min="14599" max="14599" width="14.81640625" style="21" bestFit="1" customWidth="1"/>
    <col min="14600" max="14833" width="8.7265625" style="21"/>
    <col min="14834" max="14834" width="6.54296875" style="21" customWidth="1"/>
    <col min="14835" max="14835" width="17.90625" style="21" customWidth="1"/>
    <col min="14836" max="14836" width="9" style="21" bestFit="1" customWidth="1"/>
    <col min="14837" max="14837" width="43.90625" style="21" customWidth="1"/>
    <col min="14838" max="14838" width="13.7265625" style="21" customWidth="1"/>
    <col min="14839" max="14839" width="20.1796875" style="21" customWidth="1"/>
    <col min="14840" max="14840" width="14.26953125" style="21" customWidth="1"/>
    <col min="14841" max="14841" width="10.453125" style="21" customWidth="1"/>
    <col min="14842" max="14848" width="9.7265625" style="21" customWidth="1"/>
    <col min="14849" max="14849" width="16.7265625" style="21" bestFit="1" customWidth="1"/>
    <col min="14850" max="14850" width="18.453125" style="21" bestFit="1" customWidth="1"/>
    <col min="14851" max="14851" width="16.26953125" style="21" customWidth="1"/>
    <col min="14852" max="14852" width="18.26953125" style="21" customWidth="1"/>
    <col min="14853" max="14853" width="18.6328125" style="21" customWidth="1"/>
    <col min="14854" max="14854" width="28.81640625" style="21" customWidth="1"/>
    <col min="14855" max="14855" width="14.81640625" style="21" bestFit="1" customWidth="1"/>
    <col min="14856" max="15089" width="8.7265625" style="21"/>
    <col min="15090" max="15090" width="6.54296875" style="21" customWidth="1"/>
    <col min="15091" max="15091" width="17.90625" style="21" customWidth="1"/>
    <col min="15092" max="15092" width="9" style="21" bestFit="1" customWidth="1"/>
    <col min="15093" max="15093" width="43.90625" style="21" customWidth="1"/>
    <col min="15094" max="15094" width="13.7265625" style="21" customWidth="1"/>
    <col min="15095" max="15095" width="20.1796875" style="21" customWidth="1"/>
    <col min="15096" max="15096" width="14.26953125" style="21" customWidth="1"/>
    <col min="15097" max="15097" width="10.453125" style="21" customWidth="1"/>
    <col min="15098" max="15104" width="9.7265625" style="21" customWidth="1"/>
    <col min="15105" max="15105" width="16.7265625" style="21" bestFit="1" customWidth="1"/>
    <col min="15106" max="15106" width="18.453125" style="21" bestFit="1" customWidth="1"/>
    <col min="15107" max="15107" width="16.26953125" style="21" customWidth="1"/>
    <col min="15108" max="15108" width="18.26953125" style="21" customWidth="1"/>
    <col min="15109" max="15109" width="18.6328125" style="21" customWidth="1"/>
    <col min="15110" max="15110" width="28.81640625" style="21" customWidth="1"/>
    <col min="15111" max="15111" width="14.81640625" style="21" bestFit="1" customWidth="1"/>
    <col min="15112" max="15345" width="8.7265625" style="21"/>
    <col min="15346" max="15346" width="6.54296875" style="21" customWidth="1"/>
    <col min="15347" max="15347" width="17.90625" style="21" customWidth="1"/>
    <col min="15348" max="15348" width="9" style="21" bestFit="1" customWidth="1"/>
    <col min="15349" max="15349" width="43.90625" style="21" customWidth="1"/>
    <col min="15350" max="15350" width="13.7265625" style="21" customWidth="1"/>
    <col min="15351" max="15351" width="20.1796875" style="21" customWidth="1"/>
    <col min="15352" max="15352" width="14.26953125" style="21" customWidth="1"/>
    <col min="15353" max="15353" width="10.453125" style="21" customWidth="1"/>
    <col min="15354" max="15360" width="9.7265625" style="21" customWidth="1"/>
    <col min="15361" max="15361" width="16.7265625" style="21" bestFit="1" customWidth="1"/>
    <col min="15362" max="15362" width="18.453125" style="21" bestFit="1" customWidth="1"/>
    <col min="15363" max="15363" width="16.26953125" style="21" customWidth="1"/>
    <col min="15364" max="15364" width="18.26953125" style="21" customWidth="1"/>
    <col min="15365" max="15365" width="18.6328125" style="21" customWidth="1"/>
    <col min="15366" max="15366" width="28.81640625" style="21" customWidth="1"/>
    <col min="15367" max="15367" width="14.81640625" style="21" bestFit="1" customWidth="1"/>
    <col min="15368" max="15601" width="8.7265625" style="21"/>
    <col min="15602" max="15602" width="6.54296875" style="21" customWidth="1"/>
    <col min="15603" max="15603" width="17.90625" style="21" customWidth="1"/>
    <col min="15604" max="15604" width="9" style="21" bestFit="1" customWidth="1"/>
    <col min="15605" max="15605" width="43.90625" style="21" customWidth="1"/>
    <col min="15606" max="15606" width="13.7265625" style="21" customWidth="1"/>
    <col min="15607" max="15607" width="20.1796875" style="21" customWidth="1"/>
    <col min="15608" max="15608" width="14.26953125" style="21" customWidth="1"/>
    <col min="15609" max="15609" width="10.453125" style="21" customWidth="1"/>
    <col min="15610" max="15616" width="9.7265625" style="21" customWidth="1"/>
    <col min="15617" max="15617" width="16.7265625" style="21" bestFit="1" customWidth="1"/>
    <col min="15618" max="15618" width="18.453125" style="21" bestFit="1" customWidth="1"/>
    <col min="15619" max="15619" width="16.26953125" style="21" customWidth="1"/>
    <col min="15620" max="15620" width="18.26953125" style="21" customWidth="1"/>
    <col min="15621" max="15621" width="18.6328125" style="21" customWidth="1"/>
    <col min="15622" max="15622" width="28.81640625" style="21" customWidth="1"/>
    <col min="15623" max="15623" width="14.81640625" style="21" bestFit="1" customWidth="1"/>
    <col min="15624" max="15857" width="8.7265625" style="21"/>
    <col min="15858" max="15858" width="6.54296875" style="21" customWidth="1"/>
    <col min="15859" max="15859" width="17.90625" style="21" customWidth="1"/>
    <col min="15860" max="15860" width="9" style="21" bestFit="1" customWidth="1"/>
    <col min="15861" max="15861" width="43.90625" style="21" customWidth="1"/>
    <col min="15862" max="15862" width="13.7265625" style="21" customWidth="1"/>
    <col min="15863" max="15863" width="20.1796875" style="21" customWidth="1"/>
    <col min="15864" max="15864" width="14.26953125" style="21" customWidth="1"/>
    <col min="15865" max="15865" width="10.453125" style="21" customWidth="1"/>
    <col min="15866" max="15872" width="9.7265625" style="21" customWidth="1"/>
    <col min="15873" max="15873" width="16.7265625" style="21" bestFit="1" customWidth="1"/>
    <col min="15874" max="15874" width="18.453125" style="21" bestFit="1" customWidth="1"/>
    <col min="15875" max="15875" width="16.26953125" style="21" customWidth="1"/>
    <col min="15876" max="15876" width="18.26953125" style="21" customWidth="1"/>
    <col min="15877" max="15877" width="18.6328125" style="21" customWidth="1"/>
    <col min="15878" max="15878" width="28.81640625" style="21" customWidth="1"/>
    <col min="15879" max="15879" width="14.81640625" style="21" bestFit="1" customWidth="1"/>
    <col min="15880" max="16113" width="8.7265625" style="21"/>
    <col min="16114" max="16114" width="6.54296875" style="21" customWidth="1"/>
    <col min="16115" max="16115" width="17.90625" style="21" customWidth="1"/>
    <col min="16116" max="16116" width="9" style="21" bestFit="1" customWidth="1"/>
    <col min="16117" max="16117" width="43.90625" style="21" customWidth="1"/>
    <col min="16118" max="16118" width="13.7265625" style="21" customWidth="1"/>
    <col min="16119" max="16119" width="20.1796875" style="21" customWidth="1"/>
    <col min="16120" max="16120" width="14.26953125" style="21" customWidth="1"/>
    <col min="16121" max="16121" width="10.453125" style="21" customWidth="1"/>
    <col min="16122" max="16128" width="9.7265625" style="21" customWidth="1"/>
    <col min="16129" max="16129" width="16.7265625" style="21" bestFit="1" customWidth="1"/>
    <col min="16130" max="16130" width="18.453125" style="21" bestFit="1" customWidth="1"/>
    <col min="16131" max="16131" width="16.26953125" style="21" customWidth="1"/>
    <col min="16132" max="16132" width="18.26953125" style="21" customWidth="1"/>
    <col min="16133" max="16133" width="18.6328125" style="21" customWidth="1"/>
    <col min="16134" max="16134" width="28.81640625" style="21" customWidth="1"/>
    <col min="16135" max="16135" width="14.81640625" style="21" bestFit="1" customWidth="1"/>
    <col min="16136" max="16384" width="8.7265625" style="21"/>
  </cols>
  <sheetData>
    <row r="1" spans="1:7" s="12" customFormat="1" ht="28" customHeight="1" x14ac:dyDescent="0.35">
      <c r="A1" s="578" t="s">
        <v>21</v>
      </c>
      <c r="B1" s="580" t="s">
        <v>54</v>
      </c>
      <c r="C1" s="580"/>
      <c r="D1" s="578" t="s">
        <v>48</v>
      </c>
      <c r="E1" s="580" t="s">
        <v>56</v>
      </c>
      <c r="F1" s="578" t="s">
        <v>50</v>
      </c>
      <c r="G1" s="578"/>
    </row>
    <row r="2" spans="1:7" s="12" customFormat="1" ht="40" customHeight="1" x14ac:dyDescent="0.35">
      <c r="A2" s="578"/>
      <c r="B2" s="580"/>
      <c r="C2" s="580"/>
      <c r="D2" s="578"/>
      <c r="E2" s="580"/>
      <c r="F2" s="577" t="s">
        <v>63</v>
      </c>
      <c r="G2" s="578" t="s">
        <v>573</v>
      </c>
    </row>
    <row r="3" spans="1:7" s="12" customFormat="1" x14ac:dyDescent="0.35">
      <c r="A3" s="578"/>
      <c r="B3" s="580"/>
      <c r="C3" s="580"/>
      <c r="D3" s="578"/>
      <c r="E3" s="70">
        <v>2024</v>
      </c>
      <c r="F3" s="577"/>
      <c r="G3" s="578"/>
    </row>
    <row r="4" spans="1:7" s="12" customFormat="1" ht="37" customHeight="1" x14ac:dyDescent="0.35">
      <c r="A4" s="581" t="s">
        <v>67</v>
      </c>
      <c r="B4" s="581"/>
      <c r="C4" s="581"/>
      <c r="D4" s="581"/>
      <c r="E4" s="581"/>
      <c r="F4" s="581"/>
      <c r="G4" s="581"/>
    </row>
    <row r="5" spans="1:7" ht="29.15" customHeight="1" x14ac:dyDescent="0.35">
      <c r="A5" s="71">
        <v>1</v>
      </c>
      <c r="B5" s="71" t="s">
        <v>68</v>
      </c>
      <c r="C5" s="582" t="s">
        <v>69</v>
      </c>
      <c r="D5" s="582"/>
      <c r="E5" s="73"/>
      <c r="F5" s="83"/>
      <c r="G5" s="72"/>
    </row>
    <row r="6" spans="1:7" ht="29.15" customHeight="1" x14ac:dyDescent="0.35">
      <c r="A6" s="71"/>
      <c r="B6" s="71" t="s">
        <v>70</v>
      </c>
      <c r="C6" s="582" t="s">
        <v>71</v>
      </c>
      <c r="D6" s="582"/>
      <c r="E6" s="73"/>
      <c r="F6" s="83"/>
      <c r="G6" s="72"/>
    </row>
    <row r="7" spans="1:7" ht="31" x14ac:dyDescent="0.35">
      <c r="A7" s="52"/>
      <c r="B7" s="52">
        <v>1</v>
      </c>
      <c r="C7" s="74" t="s">
        <v>72</v>
      </c>
      <c r="D7" s="52" t="s">
        <v>73</v>
      </c>
      <c r="E7" s="66">
        <v>2024</v>
      </c>
      <c r="F7" s="84">
        <v>54786000</v>
      </c>
      <c r="G7" s="44" t="s">
        <v>74</v>
      </c>
    </row>
    <row r="8" spans="1:7" ht="29.15" customHeight="1" x14ac:dyDescent="0.35">
      <c r="A8" s="71"/>
      <c r="B8" s="71" t="s">
        <v>79</v>
      </c>
      <c r="C8" s="582" t="s">
        <v>80</v>
      </c>
      <c r="D8" s="582"/>
      <c r="E8" s="73"/>
      <c r="F8" s="83"/>
      <c r="G8" s="72"/>
    </row>
    <row r="9" spans="1:7" ht="31" x14ac:dyDescent="0.35">
      <c r="A9" s="52"/>
      <c r="B9" s="52">
        <v>1</v>
      </c>
      <c r="C9" s="74" t="s">
        <v>81</v>
      </c>
      <c r="D9" s="52" t="s">
        <v>82</v>
      </c>
      <c r="E9" s="66">
        <v>2024</v>
      </c>
      <c r="F9" s="84">
        <v>347840400</v>
      </c>
      <c r="G9" s="44" t="s">
        <v>74</v>
      </c>
    </row>
    <row r="10" spans="1:7" ht="29.15" customHeight="1" x14ac:dyDescent="0.35">
      <c r="A10" s="71"/>
      <c r="B10" s="71" t="s">
        <v>84</v>
      </c>
      <c r="C10" s="582" t="s">
        <v>85</v>
      </c>
      <c r="D10" s="582"/>
      <c r="E10" s="73"/>
      <c r="F10" s="83"/>
      <c r="G10" s="72"/>
    </row>
    <row r="11" spans="1:7" ht="31" x14ac:dyDescent="0.35">
      <c r="A11" s="52"/>
      <c r="B11" s="52">
        <v>1</v>
      </c>
      <c r="C11" s="76" t="s">
        <v>85</v>
      </c>
      <c r="D11" s="52" t="s">
        <v>86</v>
      </c>
      <c r="E11" s="66">
        <v>2024</v>
      </c>
      <c r="F11" s="84">
        <v>19551276</v>
      </c>
      <c r="G11" s="44" t="s">
        <v>74</v>
      </c>
    </row>
    <row r="12" spans="1:7" ht="29.15" customHeight="1" x14ac:dyDescent="0.35">
      <c r="A12" s="71"/>
      <c r="B12" s="71" t="s">
        <v>87</v>
      </c>
      <c r="C12" s="582" t="s">
        <v>88</v>
      </c>
      <c r="D12" s="582"/>
      <c r="E12" s="73"/>
      <c r="F12" s="83"/>
      <c r="G12" s="72"/>
    </row>
    <row r="13" spans="1:7" ht="30" customHeight="1" x14ac:dyDescent="0.35">
      <c r="A13" s="52"/>
      <c r="B13" s="77">
        <v>2</v>
      </c>
      <c r="C13" s="78" t="s">
        <v>93</v>
      </c>
      <c r="D13" s="79" t="s">
        <v>91</v>
      </c>
      <c r="E13" s="79">
        <v>2024</v>
      </c>
      <c r="F13" s="84">
        <v>57605432</v>
      </c>
      <c r="G13" s="44" t="s">
        <v>94</v>
      </c>
    </row>
    <row r="14" spans="1:7" ht="28" customHeight="1" x14ac:dyDescent="0.35">
      <c r="A14" s="71"/>
      <c r="B14" s="71" t="s">
        <v>105</v>
      </c>
      <c r="C14" s="73" t="s">
        <v>106</v>
      </c>
      <c r="D14" s="73"/>
      <c r="E14" s="73"/>
      <c r="F14" s="83"/>
      <c r="G14" s="72"/>
    </row>
    <row r="15" spans="1:7" ht="30" customHeight="1" x14ac:dyDescent="0.35">
      <c r="A15" s="52"/>
      <c r="B15" s="52">
        <v>1</v>
      </c>
      <c r="C15" s="74" t="s">
        <v>106</v>
      </c>
      <c r="D15" s="52" t="s">
        <v>107</v>
      </c>
      <c r="E15" s="66">
        <v>2024</v>
      </c>
      <c r="F15" s="84">
        <v>34980000</v>
      </c>
      <c r="G15" s="44" t="s">
        <v>74</v>
      </c>
    </row>
    <row r="16" spans="1:7" ht="28" customHeight="1" x14ac:dyDescent="0.35">
      <c r="A16" s="71"/>
      <c r="B16" s="71" t="s">
        <v>110</v>
      </c>
      <c r="C16" s="73" t="s">
        <v>111</v>
      </c>
      <c r="D16" s="73"/>
      <c r="E16" s="73"/>
      <c r="F16" s="83"/>
      <c r="G16" s="72"/>
    </row>
    <row r="17" spans="1:7" ht="30" customHeight="1" x14ac:dyDescent="0.35">
      <c r="A17" s="52"/>
      <c r="B17" s="77">
        <v>2</v>
      </c>
      <c r="C17" s="78" t="s">
        <v>111</v>
      </c>
      <c r="D17" s="79" t="s">
        <v>113</v>
      </c>
      <c r="E17" s="81">
        <v>2024</v>
      </c>
      <c r="F17" s="348">
        <v>3730000</v>
      </c>
      <c r="G17" s="44" t="s">
        <v>74</v>
      </c>
    </row>
    <row r="18" spans="1:7" ht="28" customHeight="1" x14ac:dyDescent="0.35">
      <c r="A18" s="71"/>
      <c r="B18" s="71" t="s">
        <v>117</v>
      </c>
      <c r="C18" s="73" t="s">
        <v>118</v>
      </c>
      <c r="D18" s="73"/>
      <c r="E18" s="73"/>
      <c r="F18" s="83"/>
      <c r="G18" s="72"/>
    </row>
    <row r="19" spans="1:7" ht="30" customHeight="1" x14ac:dyDescent="0.35">
      <c r="A19" s="52"/>
      <c r="B19" s="77">
        <v>8</v>
      </c>
      <c r="C19" s="78" t="s">
        <v>121</v>
      </c>
      <c r="D19" s="52" t="s">
        <v>107</v>
      </c>
      <c r="E19" s="79">
        <v>2024</v>
      </c>
      <c r="F19" s="349">
        <v>27448960</v>
      </c>
      <c r="G19" s="44" t="s">
        <v>120</v>
      </c>
    </row>
    <row r="20" spans="1:7" ht="28" customHeight="1" x14ac:dyDescent="0.35">
      <c r="A20" s="71"/>
      <c r="B20" s="71" t="s">
        <v>117</v>
      </c>
      <c r="C20" s="582" t="s">
        <v>122</v>
      </c>
      <c r="D20" s="582"/>
      <c r="E20" s="73"/>
      <c r="F20" s="83"/>
      <c r="G20" s="72"/>
    </row>
    <row r="21" spans="1:7" ht="31" x14ac:dyDescent="0.35">
      <c r="A21" s="52"/>
      <c r="B21" s="75">
        <v>1</v>
      </c>
      <c r="C21" s="76" t="s">
        <v>122</v>
      </c>
      <c r="D21" s="75" t="s">
        <v>86</v>
      </c>
      <c r="E21" s="66">
        <v>2024</v>
      </c>
      <c r="F21" s="84">
        <v>30500000</v>
      </c>
      <c r="G21" s="86" t="s">
        <v>123</v>
      </c>
    </row>
    <row r="22" spans="1:7" ht="28" customHeight="1" x14ac:dyDescent="0.35">
      <c r="A22" s="71"/>
      <c r="B22" s="71" t="s">
        <v>124</v>
      </c>
      <c r="C22" s="73" t="s">
        <v>125</v>
      </c>
      <c r="D22" s="73"/>
      <c r="E22" s="73"/>
      <c r="F22" s="83"/>
      <c r="G22" s="72"/>
    </row>
    <row r="23" spans="1:7" ht="30" customHeight="1" x14ac:dyDescent="0.35">
      <c r="A23" s="52"/>
      <c r="B23" s="77">
        <v>2</v>
      </c>
      <c r="C23" s="78" t="s">
        <v>125</v>
      </c>
      <c r="D23" s="79" t="s">
        <v>127</v>
      </c>
      <c r="E23" s="79">
        <v>2024</v>
      </c>
      <c r="F23" s="349">
        <v>9000000</v>
      </c>
      <c r="G23" s="44" t="s">
        <v>104</v>
      </c>
    </row>
    <row r="24" spans="1:7" x14ac:dyDescent="0.35">
      <c r="A24" s="71">
        <v>1</v>
      </c>
      <c r="B24" s="71" t="s">
        <v>133</v>
      </c>
      <c r="C24" s="582" t="s">
        <v>134</v>
      </c>
      <c r="D24" s="582"/>
      <c r="E24" s="73"/>
      <c r="F24" s="83"/>
      <c r="G24" s="72"/>
    </row>
    <row r="25" spans="1:7" ht="30" customHeight="1" x14ac:dyDescent="0.35">
      <c r="A25" s="350" t="s">
        <v>136</v>
      </c>
      <c r="B25" s="77">
        <v>2</v>
      </c>
      <c r="C25" s="78" t="s">
        <v>134</v>
      </c>
      <c r="D25" s="79" t="s">
        <v>91</v>
      </c>
      <c r="E25" s="79">
        <v>2024</v>
      </c>
      <c r="F25" s="349">
        <v>4900000</v>
      </c>
      <c r="G25" s="44" t="s">
        <v>104</v>
      </c>
    </row>
    <row r="26" spans="1:7" ht="29.15" customHeight="1" x14ac:dyDescent="0.35">
      <c r="A26" s="71">
        <v>1</v>
      </c>
      <c r="B26" s="71" t="s">
        <v>144</v>
      </c>
      <c r="C26" s="582" t="s">
        <v>145</v>
      </c>
      <c r="D26" s="582"/>
      <c r="E26" s="73"/>
      <c r="F26" s="83"/>
      <c r="G26" s="72"/>
    </row>
    <row r="27" spans="1:7" ht="28" customHeight="1" x14ac:dyDescent="0.35">
      <c r="A27" s="71"/>
      <c r="B27" s="71" t="s">
        <v>146</v>
      </c>
      <c r="C27" s="73" t="s">
        <v>147</v>
      </c>
      <c r="D27" s="73"/>
      <c r="E27" s="73"/>
      <c r="F27" s="83"/>
      <c r="G27" s="72"/>
    </row>
    <row r="28" spans="1:7" ht="30" customHeight="1" x14ac:dyDescent="0.35">
      <c r="A28" s="351"/>
      <c r="B28" s="52">
        <v>1</v>
      </c>
      <c r="C28" s="78" t="s">
        <v>148</v>
      </c>
      <c r="D28" s="79" t="s">
        <v>107</v>
      </c>
      <c r="E28" s="79">
        <v>2024</v>
      </c>
      <c r="F28" s="349">
        <v>3450000</v>
      </c>
      <c r="G28" s="44" t="s">
        <v>120</v>
      </c>
    </row>
    <row r="29" spans="1:7" ht="28" customHeight="1" x14ac:dyDescent="0.35">
      <c r="A29" s="71"/>
      <c r="B29" s="71" t="s">
        <v>149</v>
      </c>
      <c r="C29" s="73" t="s">
        <v>150</v>
      </c>
      <c r="D29" s="73"/>
      <c r="E29" s="73"/>
      <c r="F29" s="83"/>
      <c r="G29" s="72"/>
    </row>
    <row r="30" spans="1:7" ht="30" customHeight="1" x14ac:dyDescent="0.35">
      <c r="A30" s="352"/>
      <c r="B30" s="52">
        <v>1</v>
      </c>
      <c r="C30" s="78" t="s">
        <v>150</v>
      </c>
      <c r="D30" s="79" t="s">
        <v>107</v>
      </c>
      <c r="E30" s="79">
        <v>2024</v>
      </c>
      <c r="F30" s="349">
        <v>2230000</v>
      </c>
      <c r="G30" s="44" t="s">
        <v>120</v>
      </c>
    </row>
    <row r="31" spans="1:7" ht="28" customHeight="1" x14ac:dyDescent="0.35">
      <c r="A31" s="71"/>
      <c r="B31" s="71" t="s">
        <v>153</v>
      </c>
      <c r="C31" s="73" t="s">
        <v>147</v>
      </c>
      <c r="D31" s="73"/>
      <c r="E31" s="73"/>
      <c r="F31" s="83"/>
      <c r="G31" s="72"/>
    </row>
    <row r="32" spans="1:7" ht="30" customHeight="1" x14ac:dyDescent="0.35">
      <c r="A32" s="352"/>
      <c r="B32" s="52">
        <v>1</v>
      </c>
      <c r="C32" s="78" t="s">
        <v>147</v>
      </c>
      <c r="D32" s="79" t="s">
        <v>107</v>
      </c>
      <c r="E32" s="79">
        <v>2024</v>
      </c>
      <c r="F32" s="349">
        <v>2755000</v>
      </c>
      <c r="G32" s="44" t="s">
        <v>120</v>
      </c>
    </row>
    <row r="33" spans="1:7" ht="28" customHeight="1" x14ac:dyDescent="0.35">
      <c r="A33" s="71"/>
      <c r="B33" s="71" t="s">
        <v>154</v>
      </c>
      <c r="C33" s="73" t="s">
        <v>155</v>
      </c>
      <c r="D33" s="73"/>
      <c r="E33" s="73"/>
      <c r="F33" s="83"/>
      <c r="G33" s="72"/>
    </row>
    <row r="34" spans="1:7" ht="28" customHeight="1" x14ac:dyDescent="0.35">
      <c r="A34" s="71"/>
      <c r="B34" s="71" t="s">
        <v>157</v>
      </c>
      <c r="C34" s="73" t="s">
        <v>158</v>
      </c>
      <c r="D34" s="73"/>
      <c r="E34" s="73"/>
      <c r="F34" s="83"/>
      <c r="G34" s="72"/>
    </row>
    <row r="35" spans="1:7" ht="30" customHeight="1" x14ac:dyDescent="0.35">
      <c r="A35" s="352"/>
      <c r="B35" s="52">
        <v>1</v>
      </c>
      <c r="C35" s="78" t="s">
        <v>158</v>
      </c>
      <c r="D35" s="79" t="s">
        <v>152</v>
      </c>
      <c r="E35" s="79">
        <v>2024</v>
      </c>
      <c r="F35" s="349">
        <v>2105000</v>
      </c>
      <c r="G35" s="44" t="s">
        <v>120</v>
      </c>
    </row>
    <row r="36" spans="1:7" ht="29.15" customHeight="1" x14ac:dyDescent="0.35">
      <c r="A36" s="71"/>
      <c r="B36" s="71" t="s">
        <v>159</v>
      </c>
      <c r="C36" s="582" t="s">
        <v>160</v>
      </c>
      <c r="D36" s="582"/>
      <c r="E36" s="73"/>
      <c r="F36" s="83"/>
      <c r="G36" s="72"/>
    </row>
    <row r="37" spans="1:7" ht="15" customHeight="1" x14ac:dyDescent="0.35">
      <c r="A37" s="352"/>
      <c r="B37" s="52">
        <v>2</v>
      </c>
      <c r="C37" s="78" t="s">
        <v>160</v>
      </c>
      <c r="D37" s="79" t="s">
        <v>152</v>
      </c>
      <c r="E37" s="79">
        <v>2024</v>
      </c>
      <c r="F37" s="349">
        <v>7825000</v>
      </c>
      <c r="G37" s="44" t="s">
        <v>120</v>
      </c>
    </row>
    <row r="38" spans="1:7" ht="29.15" customHeight="1" x14ac:dyDescent="0.35">
      <c r="A38" s="71">
        <v>1</v>
      </c>
      <c r="B38" s="71" t="s">
        <v>161</v>
      </c>
      <c r="C38" s="582" t="s">
        <v>162</v>
      </c>
      <c r="D38" s="582"/>
      <c r="E38" s="73"/>
      <c r="F38" s="83"/>
      <c r="G38" s="72"/>
    </row>
    <row r="39" spans="1:7" ht="30" customHeight="1" x14ac:dyDescent="0.35">
      <c r="A39" s="71"/>
      <c r="B39" s="71" t="s">
        <v>163</v>
      </c>
      <c r="C39" s="73" t="s">
        <v>164</v>
      </c>
      <c r="D39" s="73"/>
      <c r="E39" s="73"/>
      <c r="F39" s="83"/>
      <c r="G39" s="72"/>
    </row>
    <row r="40" spans="1:7" ht="15" customHeight="1" x14ac:dyDescent="0.35">
      <c r="A40" s="52"/>
      <c r="B40" s="77">
        <v>2</v>
      </c>
      <c r="C40" s="78" t="s">
        <v>166</v>
      </c>
      <c r="D40" s="79" t="s">
        <v>152</v>
      </c>
      <c r="E40" s="79">
        <v>2024</v>
      </c>
      <c r="F40" s="349">
        <v>6300000</v>
      </c>
      <c r="G40" s="353" t="s">
        <v>120</v>
      </c>
    </row>
    <row r="41" spans="1:7" ht="15" customHeight="1" x14ac:dyDescent="0.35">
      <c r="A41" s="52"/>
      <c r="B41" s="52">
        <v>3</v>
      </c>
      <c r="C41" s="78" t="s">
        <v>167</v>
      </c>
      <c r="D41" s="79" t="s">
        <v>152</v>
      </c>
      <c r="E41" s="79">
        <v>2024</v>
      </c>
      <c r="F41" s="349">
        <v>7230000</v>
      </c>
      <c r="G41" s="353" t="s">
        <v>120</v>
      </c>
    </row>
    <row r="42" spans="1:7" ht="15" customHeight="1" x14ac:dyDescent="0.35">
      <c r="A42" s="52"/>
      <c r="B42" s="77">
        <v>4</v>
      </c>
      <c r="C42" s="78" t="s">
        <v>168</v>
      </c>
      <c r="D42" s="79" t="s">
        <v>152</v>
      </c>
      <c r="E42" s="79">
        <v>2024</v>
      </c>
      <c r="F42" s="349">
        <v>4925000</v>
      </c>
      <c r="G42" s="353" t="s">
        <v>120</v>
      </c>
    </row>
    <row r="43" spans="1:7" ht="30" customHeight="1" x14ac:dyDescent="0.35">
      <c r="A43" s="71"/>
      <c r="B43" s="71" t="s">
        <v>169</v>
      </c>
      <c r="C43" s="73" t="s">
        <v>170</v>
      </c>
      <c r="D43" s="73"/>
      <c r="E43" s="73"/>
      <c r="F43" s="83"/>
      <c r="G43" s="72"/>
    </row>
    <row r="44" spans="1:7" ht="30" customHeight="1" x14ac:dyDescent="0.35">
      <c r="A44" s="52"/>
      <c r="B44" s="77">
        <v>4</v>
      </c>
      <c r="C44" s="78" t="s">
        <v>170</v>
      </c>
      <c r="D44" s="79" t="s">
        <v>152</v>
      </c>
      <c r="E44" s="79">
        <v>2024</v>
      </c>
      <c r="F44" s="349">
        <v>12320000</v>
      </c>
      <c r="G44" s="353" t="s">
        <v>120</v>
      </c>
    </row>
    <row r="45" spans="1:7" ht="30" customHeight="1" x14ac:dyDescent="0.35">
      <c r="A45" s="71"/>
      <c r="B45" s="71" t="s">
        <v>172</v>
      </c>
      <c r="C45" s="73" t="s">
        <v>173</v>
      </c>
      <c r="D45" s="73"/>
      <c r="E45" s="73"/>
      <c r="F45" s="83"/>
      <c r="G45" s="72"/>
    </row>
    <row r="46" spans="1:7" ht="30" customHeight="1" x14ac:dyDescent="0.35">
      <c r="A46" s="52"/>
      <c r="B46" s="77">
        <v>5</v>
      </c>
      <c r="C46" s="78" t="s">
        <v>176</v>
      </c>
      <c r="D46" s="79" t="s">
        <v>152</v>
      </c>
      <c r="E46" s="79">
        <v>2024</v>
      </c>
      <c r="F46" s="349">
        <v>2600000</v>
      </c>
      <c r="G46" s="353" t="s">
        <v>120</v>
      </c>
    </row>
    <row r="47" spans="1:7" ht="30" customHeight="1" x14ac:dyDescent="0.35">
      <c r="A47" s="52"/>
      <c r="B47" s="77">
        <v>6</v>
      </c>
      <c r="C47" s="78" t="s">
        <v>177</v>
      </c>
      <c r="D47" s="79" t="s">
        <v>152</v>
      </c>
      <c r="E47" s="79">
        <v>2024</v>
      </c>
      <c r="F47" s="349">
        <v>2600000</v>
      </c>
      <c r="G47" s="353" t="s">
        <v>120</v>
      </c>
    </row>
    <row r="48" spans="1:7" ht="30" customHeight="1" x14ac:dyDescent="0.35">
      <c r="A48" s="71"/>
      <c r="B48" s="71" t="s">
        <v>178</v>
      </c>
      <c r="C48" s="73" t="s">
        <v>179</v>
      </c>
      <c r="D48" s="73"/>
      <c r="E48" s="73"/>
      <c r="F48" s="83"/>
      <c r="G48" s="72"/>
    </row>
    <row r="49" spans="1:7" ht="15" customHeight="1" x14ac:dyDescent="0.35">
      <c r="A49" s="52"/>
      <c r="B49" s="77">
        <v>6</v>
      </c>
      <c r="C49" s="78" t="s">
        <v>182</v>
      </c>
      <c r="D49" s="79" t="s">
        <v>152</v>
      </c>
      <c r="E49" s="79">
        <v>2024</v>
      </c>
      <c r="F49" s="349">
        <v>4965000</v>
      </c>
      <c r="G49" s="44" t="s">
        <v>120</v>
      </c>
    </row>
    <row r="50" spans="1:7" ht="15" customHeight="1" x14ac:dyDescent="0.35">
      <c r="A50" s="354"/>
      <c r="B50" s="77">
        <v>7</v>
      </c>
      <c r="C50" s="78" t="s">
        <v>183</v>
      </c>
      <c r="D50" s="79" t="s">
        <v>152</v>
      </c>
      <c r="E50" s="79">
        <v>2024</v>
      </c>
      <c r="F50" s="349">
        <v>4965000</v>
      </c>
      <c r="G50" s="44" t="s">
        <v>120</v>
      </c>
    </row>
    <row r="51" spans="1:7" ht="15" customHeight="1" x14ac:dyDescent="0.35">
      <c r="A51" s="354"/>
      <c r="B51" s="77">
        <v>8</v>
      </c>
      <c r="C51" s="78" t="s">
        <v>184</v>
      </c>
      <c r="D51" s="79" t="s">
        <v>152</v>
      </c>
      <c r="E51" s="79">
        <v>2024</v>
      </c>
      <c r="F51" s="349">
        <v>6515000</v>
      </c>
      <c r="G51" s="44" t="s">
        <v>120</v>
      </c>
    </row>
    <row r="52" spans="1:7" ht="30" customHeight="1" x14ac:dyDescent="0.35">
      <c r="A52" s="71"/>
      <c r="B52" s="71" t="s">
        <v>185</v>
      </c>
      <c r="C52" s="73" t="s">
        <v>186</v>
      </c>
      <c r="D52" s="73"/>
      <c r="E52" s="73"/>
      <c r="F52" s="83"/>
      <c r="G52" s="72"/>
    </row>
    <row r="53" spans="1:7" ht="30" customHeight="1" x14ac:dyDescent="0.35">
      <c r="A53" s="354"/>
      <c r="B53" s="77">
        <v>2</v>
      </c>
      <c r="C53" s="78" t="s">
        <v>186</v>
      </c>
      <c r="D53" s="79" t="s">
        <v>152</v>
      </c>
      <c r="E53" s="79">
        <v>2024</v>
      </c>
      <c r="F53" s="349">
        <v>6915000</v>
      </c>
      <c r="G53" s="353" t="s">
        <v>104</v>
      </c>
    </row>
    <row r="54" spans="1:7" ht="30" customHeight="1" x14ac:dyDescent="0.35">
      <c r="A54" s="71"/>
      <c r="B54" s="71" t="s">
        <v>188</v>
      </c>
      <c r="C54" s="73" t="s">
        <v>189</v>
      </c>
      <c r="D54" s="73"/>
      <c r="E54" s="73"/>
      <c r="F54" s="83"/>
      <c r="G54" s="72"/>
    </row>
    <row r="55" spans="1:7" ht="15" customHeight="1" x14ac:dyDescent="0.35">
      <c r="A55" s="354"/>
      <c r="B55" s="77">
        <v>2</v>
      </c>
      <c r="C55" s="78" t="s">
        <v>190</v>
      </c>
      <c r="D55" s="79" t="s">
        <v>152</v>
      </c>
      <c r="E55" s="79">
        <v>2024</v>
      </c>
      <c r="F55" s="349">
        <v>2535000</v>
      </c>
      <c r="G55" s="353" t="s">
        <v>104</v>
      </c>
    </row>
    <row r="56" spans="1:7" ht="30" customHeight="1" x14ac:dyDescent="0.35">
      <c r="A56" s="354"/>
      <c r="B56" s="77">
        <v>11</v>
      </c>
      <c r="C56" s="78" t="s">
        <v>191</v>
      </c>
      <c r="D56" s="79" t="s">
        <v>152</v>
      </c>
      <c r="E56" s="79">
        <v>2024</v>
      </c>
      <c r="F56" s="349">
        <v>3940000</v>
      </c>
      <c r="G56" s="353" t="s">
        <v>120</v>
      </c>
    </row>
    <row r="57" spans="1:7" ht="30" customHeight="1" x14ac:dyDescent="0.35">
      <c r="A57" s="354"/>
      <c r="B57" s="77">
        <v>12</v>
      </c>
      <c r="C57" s="78" t="s">
        <v>192</v>
      </c>
      <c r="D57" s="79" t="s">
        <v>152</v>
      </c>
      <c r="E57" s="79">
        <v>2024</v>
      </c>
      <c r="F57" s="349">
        <v>6200000</v>
      </c>
      <c r="G57" s="353" t="s">
        <v>120</v>
      </c>
    </row>
    <row r="58" spans="1:7" ht="15" customHeight="1" x14ac:dyDescent="0.35">
      <c r="A58" s="71"/>
      <c r="B58" s="71" t="s">
        <v>193</v>
      </c>
      <c r="C58" s="73" t="s">
        <v>194</v>
      </c>
      <c r="D58" s="73"/>
      <c r="E58" s="73"/>
      <c r="F58" s="83"/>
      <c r="G58" s="72"/>
    </row>
    <row r="59" spans="1:7" ht="15" customHeight="1" x14ac:dyDescent="0.35">
      <c r="A59" s="52"/>
      <c r="B59" s="75">
        <v>1</v>
      </c>
      <c r="C59" s="76" t="s">
        <v>194</v>
      </c>
      <c r="D59" s="52" t="s">
        <v>152</v>
      </c>
      <c r="E59" s="66">
        <v>2024</v>
      </c>
      <c r="F59" s="84">
        <v>1690000</v>
      </c>
      <c r="G59" s="44" t="s">
        <v>74</v>
      </c>
    </row>
    <row r="60" spans="1:7" s="12" customFormat="1" ht="15" customHeight="1" x14ac:dyDescent="0.35">
      <c r="A60" s="54">
        <v>1</v>
      </c>
      <c r="B60" s="54" t="s">
        <v>201</v>
      </c>
      <c r="C60" s="583" t="s">
        <v>202</v>
      </c>
      <c r="D60" s="583"/>
      <c r="E60" s="355"/>
      <c r="F60" s="356"/>
      <c r="G60" s="357"/>
    </row>
    <row r="61" spans="1:7" ht="15" customHeight="1" x14ac:dyDescent="0.35">
      <c r="A61" s="52"/>
      <c r="B61" s="52">
        <v>1</v>
      </c>
      <c r="C61" s="74" t="s">
        <v>203</v>
      </c>
      <c r="D61" s="52" t="s">
        <v>152</v>
      </c>
      <c r="E61" s="66">
        <v>2024</v>
      </c>
      <c r="F61" s="84">
        <v>17500000</v>
      </c>
      <c r="G61" s="44" t="s">
        <v>120</v>
      </c>
    </row>
    <row r="62" spans="1:7" ht="15" customHeight="1" x14ac:dyDescent="0.35">
      <c r="A62" s="52"/>
      <c r="B62" s="52">
        <v>2</v>
      </c>
      <c r="C62" s="74" t="s">
        <v>204</v>
      </c>
      <c r="D62" s="52" t="s">
        <v>152</v>
      </c>
      <c r="E62" s="66">
        <v>2024</v>
      </c>
      <c r="F62" s="84">
        <v>5869450</v>
      </c>
      <c r="G62" s="44" t="s">
        <v>205</v>
      </c>
    </row>
    <row r="63" spans="1:7" s="12" customFormat="1" ht="20.5" customHeight="1" x14ac:dyDescent="0.35">
      <c r="A63" s="579" t="s">
        <v>206</v>
      </c>
      <c r="B63" s="579"/>
      <c r="C63" s="579"/>
      <c r="D63" s="579"/>
      <c r="E63" s="87"/>
      <c r="F63" s="88">
        <f>SUM(F5:F62)</f>
        <v>705776518</v>
      </c>
      <c r="G63" s="89"/>
    </row>
    <row r="64" spans="1:7" s="58" customFormat="1" x14ac:dyDescent="0.35">
      <c r="A64" s="42"/>
      <c r="B64" s="61"/>
      <c r="C64" s="44"/>
      <c r="D64" s="52"/>
      <c r="E64" s="44"/>
      <c r="F64" s="358"/>
      <c r="G64" s="61"/>
    </row>
    <row r="65" spans="1:7" s="58" customFormat="1" x14ac:dyDescent="0.35">
      <c r="A65" s="42"/>
      <c r="B65" s="68"/>
      <c r="C65" s="44"/>
      <c r="D65" s="52"/>
      <c r="E65" s="44"/>
      <c r="F65" s="358"/>
      <c r="G65" s="61"/>
    </row>
    <row r="66" spans="1:7" s="58" customFormat="1" x14ac:dyDescent="0.35">
      <c r="A66" s="42"/>
      <c r="B66" s="68"/>
      <c r="C66" s="44"/>
      <c r="D66" s="52"/>
      <c r="E66" s="44"/>
      <c r="F66" s="358"/>
      <c r="G66" s="61"/>
    </row>
    <row r="67" spans="1:7" s="58" customFormat="1" x14ac:dyDescent="0.35">
      <c r="A67" s="42"/>
      <c r="B67" s="61"/>
      <c r="C67" s="44"/>
      <c r="D67" s="52"/>
      <c r="E67" s="44"/>
      <c r="F67" s="65"/>
      <c r="G67" s="61"/>
    </row>
    <row r="68" spans="1:7" s="58" customFormat="1" x14ac:dyDescent="0.35">
      <c r="A68" s="42"/>
      <c r="B68" s="61"/>
      <c r="C68" s="44"/>
      <c r="D68" s="52"/>
      <c r="E68" s="44"/>
      <c r="F68" s="65"/>
      <c r="G68" s="61"/>
    </row>
    <row r="69" spans="1:7" s="58" customFormat="1" x14ac:dyDescent="0.35">
      <c r="A69" s="42"/>
      <c r="B69" s="61"/>
      <c r="C69" s="44"/>
      <c r="D69" s="52"/>
      <c r="E69" s="44"/>
      <c r="F69" s="65"/>
      <c r="G69" s="61"/>
    </row>
    <row r="70" spans="1:7" s="58" customFormat="1" x14ac:dyDescent="0.35">
      <c r="A70" s="42"/>
      <c r="B70" s="61"/>
      <c r="C70" s="44"/>
      <c r="D70" s="52"/>
      <c r="E70" s="44"/>
      <c r="F70" s="65"/>
      <c r="G70" s="61"/>
    </row>
    <row r="71" spans="1:7" s="58" customFormat="1" x14ac:dyDescent="0.35">
      <c r="A71" s="42"/>
      <c r="B71" s="61"/>
      <c r="C71" s="44"/>
      <c r="D71" s="52"/>
      <c r="E71" s="44"/>
      <c r="F71" s="65"/>
      <c r="G71" s="61"/>
    </row>
    <row r="72" spans="1:7" s="58" customFormat="1" x14ac:dyDescent="0.35">
      <c r="A72" s="42"/>
      <c r="B72" s="61"/>
      <c r="C72" s="44"/>
      <c r="D72" s="52"/>
      <c r="E72" s="44"/>
      <c r="F72" s="65"/>
      <c r="G72" s="61"/>
    </row>
    <row r="73" spans="1:7" s="58" customFormat="1" x14ac:dyDescent="0.35">
      <c r="A73" s="42"/>
      <c r="B73" s="61"/>
      <c r="C73" s="44"/>
      <c r="D73" s="52"/>
      <c r="E73" s="44"/>
      <c r="F73" s="65"/>
      <c r="G73" s="61"/>
    </row>
    <row r="74" spans="1:7" s="58" customFormat="1" x14ac:dyDescent="0.35">
      <c r="A74" s="42"/>
      <c r="B74" s="61"/>
      <c r="C74" s="44"/>
      <c r="D74" s="52"/>
      <c r="E74" s="44"/>
      <c r="F74" s="65"/>
      <c r="G74" s="61"/>
    </row>
    <row r="75" spans="1:7" s="58" customFormat="1" x14ac:dyDescent="0.35">
      <c r="A75" s="42"/>
      <c r="B75" s="61"/>
      <c r="C75" s="44"/>
      <c r="D75" s="52"/>
      <c r="E75" s="44"/>
      <c r="F75" s="65"/>
      <c r="G75" s="61"/>
    </row>
    <row r="76" spans="1:7" s="58" customFormat="1" x14ac:dyDescent="0.35">
      <c r="A76" s="42"/>
      <c r="B76" s="61"/>
      <c r="C76" s="44"/>
      <c r="D76" s="52"/>
      <c r="E76" s="44"/>
      <c r="F76" s="65"/>
      <c r="G76" s="61"/>
    </row>
    <row r="77" spans="1:7" s="58" customFormat="1" x14ac:dyDescent="0.35">
      <c r="A77" s="42"/>
      <c r="B77" s="61"/>
      <c r="C77" s="44"/>
      <c r="D77" s="52"/>
      <c r="E77" s="44"/>
      <c r="F77" s="65"/>
      <c r="G77" s="61"/>
    </row>
    <row r="78" spans="1:7" s="58" customFormat="1" x14ac:dyDescent="0.35">
      <c r="A78" s="42"/>
      <c r="B78" s="61"/>
      <c r="C78" s="44"/>
      <c r="D78" s="52"/>
      <c r="E78" s="44"/>
      <c r="F78" s="65"/>
      <c r="G78" s="61"/>
    </row>
    <row r="79" spans="1:7" s="58" customFormat="1" x14ac:dyDescent="0.35">
      <c r="A79" s="42"/>
      <c r="B79" s="61"/>
      <c r="C79" s="44"/>
      <c r="D79" s="52"/>
      <c r="E79" s="44"/>
      <c r="F79" s="65"/>
      <c r="G79" s="61"/>
    </row>
    <row r="80" spans="1:7" s="58" customFormat="1" x14ac:dyDescent="0.35">
      <c r="A80" s="42"/>
      <c r="B80" s="61"/>
      <c r="C80" s="44"/>
      <c r="D80" s="52"/>
      <c r="E80" s="44"/>
      <c r="F80" s="65"/>
      <c r="G80" s="61"/>
    </row>
    <row r="81" spans="1:7" s="58" customFormat="1" x14ac:dyDescent="0.35">
      <c r="A81" s="42"/>
      <c r="B81" s="61"/>
      <c r="C81" s="44"/>
      <c r="D81" s="52"/>
      <c r="E81" s="44"/>
      <c r="F81" s="65"/>
      <c r="G81" s="61"/>
    </row>
    <row r="82" spans="1:7" s="58" customFormat="1" x14ac:dyDescent="0.35">
      <c r="A82" s="42"/>
      <c r="B82" s="61"/>
      <c r="C82" s="44"/>
      <c r="D82" s="52"/>
      <c r="E82" s="44"/>
      <c r="F82" s="65"/>
      <c r="G82" s="61"/>
    </row>
    <row r="83" spans="1:7" s="58" customFormat="1" x14ac:dyDescent="0.35">
      <c r="A83" s="42"/>
      <c r="B83" s="61"/>
      <c r="C83" s="44"/>
      <c r="D83" s="52"/>
      <c r="E83" s="44"/>
      <c r="F83" s="65"/>
      <c r="G83" s="61"/>
    </row>
    <row r="84" spans="1:7" s="58" customFormat="1" x14ac:dyDescent="0.35">
      <c r="A84" s="42"/>
      <c r="B84" s="61"/>
      <c r="C84" s="44"/>
      <c r="D84" s="52"/>
      <c r="E84" s="44"/>
      <c r="F84" s="65"/>
      <c r="G84" s="61"/>
    </row>
    <row r="85" spans="1:7" s="58" customFormat="1" x14ac:dyDescent="0.35">
      <c r="A85" s="42"/>
      <c r="B85" s="61"/>
      <c r="C85" s="44"/>
      <c r="D85" s="52"/>
      <c r="E85" s="44"/>
      <c r="F85" s="65"/>
      <c r="G85" s="61"/>
    </row>
    <row r="86" spans="1:7" s="58" customFormat="1" x14ac:dyDescent="0.35">
      <c r="A86" s="42"/>
      <c r="B86" s="61"/>
      <c r="C86" s="44"/>
      <c r="D86" s="52"/>
      <c r="E86" s="44"/>
      <c r="F86" s="65"/>
      <c r="G86" s="61"/>
    </row>
    <row r="87" spans="1:7" s="58" customFormat="1" x14ac:dyDescent="0.35">
      <c r="A87" s="42"/>
      <c r="B87" s="68"/>
      <c r="C87" s="44"/>
      <c r="D87" s="52"/>
      <c r="E87" s="44"/>
      <c r="F87" s="65"/>
      <c r="G87" s="61"/>
    </row>
    <row r="88" spans="1:7" s="58" customFormat="1" x14ac:dyDescent="0.35">
      <c r="A88" s="42"/>
      <c r="B88" s="61"/>
      <c r="C88" s="44"/>
      <c r="D88" s="52"/>
      <c r="E88" s="44"/>
      <c r="F88" s="65"/>
      <c r="G88" s="61"/>
    </row>
    <row r="89" spans="1:7" s="58" customFormat="1" x14ac:dyDescent="0.35">
      <c r="A89" s="42"/>
      <c r="B89" s="61"/>
      <c r="C89" s="53"/>
      <c r="D89" s="52"/>
      <c r="E89" s="61"/>
      <c r="F89" s="60"/>
      <c r="G89" s="61"/>
    </row>
    <row r="90" spans="1:7" s="58" customFormat="1" x14ac:dyDescent="0.35">
      <c r="A90" s="54"/>
      <c r="B90" s="61"/>
      <c r="C90" s="61"/>
      <c r="D90" s="52"/>
      <c r="E90" s="61"/>
      <c r="F90" s="55"/>
      <c r="G90" s="61"/>
    </row>
    <row r="91" spans="1:7" s="58" customFormat="1" x14ac:dyDescent="0.35">
      <c r="A91" s="42"/>
      <c r="B91" s="53"/>
      <c r="C91" s="61"/>
      <c r="D91" s="52"/>
      <c r="E91" s="51"/>
      <c r="F91" s="55"/>
      <c r="G91" s="51"/>
    </row>
    <row r="92" spans="1:7" s="58" customFormat="1" x14ac:dyDescent="0.35">
      <c r="A92" s="42"/>
      <c r="B92" s="61"/>
      <c r="C92" s="61"/>
      <c r="D92" s="52"/>
      <c r="E92" s="51"/>
      <c r="F92" s="55"/>
      <c r="G92" s="51"/>
    </row>
    <row r="93" spans="1:7" s="58" customFormat="1" x14ac:dyDescent="0.35">
      <c r="A93" s="54"/>
      <c r="B93" s="61"/>
      <c r="C93" s="61"/>
      <c r="D93" s="52"/>
      <c r="E93" s="51"/>
      <c r="F93" s="55"/>
      <c r="G93" s="51"/>
    </row>
    <row r="94" spans="1:7" s="58" customFormat="1" x14ac:dyDescent="0.35">
      <c r="A94" s="54"/>
      <c r="B94" s="51"/>
      <c r="C94" s="61"/>
      <c r="D94" s="52"/>
      <c r="E94" s="51"/>
      <c r="F94" s="55"/>
      <c r="G94" s="51"/>
    </row>
    <row r="95" spans="1:7" s="58" customFormat="1" x14ac:dyDescent="0.35">
      <c r="A95" s="54"/>
      <c r="B95" s="51"/>
      <c r="C95" s="61"/>
      <c r="D95" s="52"/>
      <c r="E95" s="51"/>
      <c r="F95" s="55"/>
      <c r="G95" s="51"/>
    </row>
    <row r="96" spans="1:7" s="58" customFormat="1" x14ac:dyDescent="0.35">
      <c r="A96" s="54"/>
      <c r="B96" s="51"/>
      <c r="C96" s="61"/>
      <c r="D96" s="52"/>
      <c r="E96" s="51"/>
      <c r="F96" s="55"/>
      <c r="G96" s="51"/>
    </row>
    <row r="97" spans="1:7" s="58" customFormat="1" x14ac:dyDescent="0.35">
      <c r="A97" s="54"/>
      <c r="B97" s="51"/>
      <c r="C97" s="61"/>
      <c r="D97" s="52"/>
      <c r="E97" s="51"/>
      <c r="F97" s="55"/>
      <c r="G97" s="51"/>
    </row>
    <row r="98" spans="1:7" s="58" customFormat="1" x14ac:dyDescent="0.35">
      <c r="A98" s="54"/>
      <c r="B98" s="51"/>
      <c r="C98" s="61"/>
      <c r="D98" s="52"/>
      <c r="E98" s="51"/>
      <c r="F98" s="55"/>
      <c r="G98" s="51"/>
    </row>
    <row r="99" spans="1:7" s="58" customFormat="1" x14ac:dyDescent="0.35">
      <c r="A99" s="54"/>
      <c r="B99" s="51"/>
      <c r="C99" s="45"/>
      <c r="D99" s="47"/>
      <c r="E99" s="45"/>
      <c r="F99" s="48"/>
      <c r="G99" s="45"/>
    </row>
    <row r="100" spans="1:7" s="58" customFormat="1" x14ac:dyDescent="0.35">
      <c r="A100" s="42"/>
      <c r="B100" s="53"/>
      <c r="C100" s="45"/>
      <c r="D100" s="47"/>
      <c r="E100" s="45"/>
      <c r="F100" s="48"/>
      <c r="G100" s="45"/>
    </row>
    <row r="101" spans="1:7" s="58" customFormat="1" x14ac:dyDescent="0.35">
      <c r="A101" s="42"/>
      <c r="B101" s="45"/>
      <c r="C101" s="45"/>
      <c r="D101" s="47"/>
      <c r="E101" s="45"/>
      <c r="F101" s="48"/>
      <c r="G101" s="45"/>
    </row>
    <row r="102" spans="1:7" s="58" customFormat="1" x14ac:dyDescent="0.35">
      <c r="A102" s="42"/>
      <c r="B102" s="45"/>
      <c r="C102" s="45"/>
      <c r="D102" s="47"/>
      <c r="E102" s="45"/>
      <c r="F102" s="48"/>
      <c r="G102" s="45"/>
    </row>
    <row r="103" spans="1:7" s="58" customFormat="1" x14ac:dyDescent="0.35">
      <c r="A103" s="42"/>
      <c r="B103" s="45"/>
      <c r="C103" s="45"/>
      <c r="D103" s="47"/>
      <c r="E103" s="45"/>
      <c r="F103" s="48"/>
      <c r="G103" s="45"/>
    </row>
    <row r="104" spans="1:7" s="58" customFormat="1" x14ac:dyDescent="0.35">
      <c r="A104" s="42"/>
      <c r="B104" s="45"/>
      <c r="C104" s="45"/>
      <c r="D104" s="47"/>
      <c r="E104" s="45"/>
      <c r="F104" s="48"/>
      <c r="G104" s="45"/>
    </row>
    <row r="105" spans="1:7" s="58" customFormat="1" x14ac:dyDescent="0.35">
      <c r="A105" s="42"/>
      <c r="B105" s="45"/>
      <c r="C105" s="45"/>
      <c r="D105" s="47"/>
      <c r="E105" s="45"/>
      <c r="F105" s="48"/>
      <c r="G105" s="45"/>
    </row>
    <row r="106" spans="1:7" s="58" customFormat="1" x14ac:dyDescent="0.35">
      <c r="A106" s="42"/>
      <c r="B106" s="45"/>
      <c r="C106" s="45"/>
      <c r="D106" s="47"/>
      <c r="E106" s="45"/>
      <c r="F106" s="48"/>
      <c r="G106" s="45"/>
    </row>
    <row r="107" spans="1:7" s="58" customFormat="1" x14ac:dyDescent="0.35">
      <c r="A107" s="42"/>
      <c r="B107" s="45"/>
      <c r="C107" s="45"/>
      <c r="D107" s="47"/>
      <c r="E107" s="45"/>
      <c r="F107" s="48"/>
      <c r="G107" s="45"/>
    </row>
    <row r="108" spans="1:7" s="58" customFormat="1" x14ac:dyDescent="0.35">
      <c r="A108" s="42"/>
      <c r="B108" s="45"/>
      <c r="C108" s="45"/>
      <c r="D108" s="47"/>
      <c r="E108" s="45"/>
      <c r="F108" s="48"/>
      <c r="G108" s="45"/>
    </row>
    <row r="109" spans="1:7" s="58" customFormat="1" x14ac:dyDescent="0.35">
      <c r="A109" s="42"/>
      <c r="B109" s="45"/>
      <c r="C109" s="45"/>
      <c r="D109" s="47"/>
      <c r="E109" s="45"/>
      <c r="F109" s="48"/>
      <c r="G109" s="45"/>
    </row>
    <row r="110" spans="1:7" s="58" customFormat="1" x14ac:dyDescent="0.35">
      <c r="A110" s="42"/>
      <c r="B110" s="45"/>
      <c r="C110" s="45"/>
      <c r="D110" s="47"/>
      <c r="E110" s="45"/>
      <c r="F110" s="48"/>
      <c r="G110" s="45"/>
    </row>
    <row r="111" spans="1:7" s="58" customFormat="1" x14ac:dyDescent="0.35">
      <c r="A111" s="42"/>
      <c r="B111" s="45"/>
      <c r="C111" s="45"/>
      <c r="D111" s="47"/>
      <c r="E111" s="45"/>
      <c r="F111" s="48"/>
      <c r="G111" s="45"/>
    </row>
    <row r="112" spans="1:7" s="58" customFormat="1" x14ac:dyDescent="0.35">
      <c r="A112" s="42"/>
      <c r="B112" s="45"/>
      <c r="C112" s="45"/>
      <c r="D112" s="47"/>
      <c r="E112" s="45"/>
      <c r="F112" s="48"/>
      <c r="G112" s="45"/>
    </row>
    <row r="113" spans="1:7" s="58" customFormat="1" x14ac:dyDescent="0.35">
      <c r="A113" s="42"/>
      <c r="B113" s="45"/>
      <c r="C113" s="45"/>
      <c r="D113" s="47"/>
      <c r="E113" s="45"/>
      <c r="F113" s="48"/>
      <c r="G113" s="45"/>
    </row>
    <row r="114" spans="1:7" s="58" customFormat="1" x14ac:dyDescent="0.35">
      <c r="A114" s="42"/>
      <c r="B114" s="45"/>
      <c r="C114" s="45"/>
      <c r="D114" s="47"/>
      <c r="E114" s="45"/>
      <c r="F114" s="48"/>
      <c r="G114" s="45"/>
    </row>
    <row r="115" spans="1:7" s="58" customFormat="1" x14ac:dyDescent="0.35">
      <c r="A115" s="42"/>
      <c r="B115" s="45"/>
      <c r="C115" s="45"/>
      <c r="D115" s="47"/>
      <c r="E115" s="45"/>
      <c r="F115" s="48"/>
      <c r="G115" s="45"/>
    </row>
    <row r="116" spans="1:7" s="58" customFormat="1" x14ac:dyDescent="0.35">
      <c r="A116" s="42"/>
      <c r="B116" s="45"/>
      <c r="C116" s="45"/>
      <c r="D116" s="47"/>
      <c r="E116" s="45"/>
      <c r="F116" s="48"/>
      <c r="G116" s="45"/>
    </row>
    <row r="117" spans="1:7" s="58" customFormat="1" x14ac:dyDescent="0.35">
      <c r="A117" s="42"/>
      <c r="B117" s="45"/>
      <c r="C117" s="45"/>
      <c r="D117" s="47"/>
      <c r="E117" s="45"/>
      <c r="F117" s="48"/>
      <c r="G117" s="45"/>
    </row>
    <row r="118" spans="1:7" s="58" customFormat="1" x14ac:dyDescent="0.35">
      <c r="A118" s="42"/>
      <c r="B118" s="45"/>
      <c r="C118" s="45"/>
      <c r="D118" s="47"/>
      <c r="E118" s="45"/>
      <c r="F118" s="48"/>
      <c r="G118" s="45"/>
    </row>
    <row r="119" spans="1:7" s="58" customFormat="1" x14ac:dyDescent="0.35">
      <c r="A119" s="42"/>
      <c r="B119" s="45"/>
      <c r="C119" s="45"/>
      <c r="D119" s="47"/>
      <c r="E119" s="45"/>
      <c r="F119" s="48"/>
      <c r="G119" s="45"/>
    </row>
  </sheetData>
  <mergeCells count="20">
    <mergeCell ref="C38:D38"/>
    <mergeCell ref="C60:D60"/>
    <mergeCell ref="A63:D63"/>
    <mergeCell ref="C12:D12"/>
    <mergeCell ref="C20:D20"/>
    <mergeCell ref="C24:D24"/>
    <mergeCell ref="C26:D26"/>
    <mergeCell ref="C36:D36"/>
    <mergeCell ref="C10:D10"/>
    <mergeCell ref="B1:C3"/>
    <mergeCell ref="A4:G4"/>
    <mergeCell ref="A1:A3"/>
    <mergeCell ref="D1:D3"/>
    <mergeCell ref="F1:G1"/>
    <mergeCell ref="F2:F3"/>
    <mergeCell ref="G2:G3"/>
    <mergeCell ref="C5:D5"/>
    <mergeCell ref="C6:D6"/>
    <mergeCell ref="C8:D8"/>
    <mergeCell ref="E1:E2"/>
  </mergeCells>
  <pageMargins left="0.7" right="0.7" top="0.75" bottom="0.75" header="0.3" footer="0.3"/>
  <pageSetup paperSize="5"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F453-CAA0-41E3-B065-11E97C86E4E8}">
  <sheetPr>
    <tabColor rgb="FF92D050"/>
  </sheetPr>
  <dimension ref="A1:G73"/>
  <sheetViews>
    <sheetView view="pageBreakPreview" topLeftCell="A59" zoomScaleNormal="70" zoomScaleSheetLayoutView="100" workbookViewId="0">
      <selection activeCell="F74" sqref="F74"/>
    </sheetView>
  </sheetViews>
  <sheetFormatPr defaultRowHeight="15.5" x14ac:dyDescent="0.35"/>
  <cols>
    <col min="1" max="1" width="5.90625" style="42" customWidth="1"/>
    <col min="2" max="2" width="9" style="45" bestFit="1" customWidth="1"/>
    <col min="3" max="3" width="50" style="45" customWidth="1"/>
    <col min="4" max="4" width="14.26953125" style="47" customWidth="1"/>
    <col min="5" max="5" width="9.7265625" style="45" customWidth="1"/>
    <col min="6" max="6" width="14.7265625" style="48" customWidth="1"/>
    <col min="7" max="7" width="14.81640625" style="45" customWidth="1"/>
    <col min="8" max="241" width="8.7265625" style="21"/>
    <col min="242" max="242" width="6.54296875" style="21" customWidth="1"/>
    <col min="243" max="243" width="17.90625" style="21" customWidth="1"/>
    <col min="244" max="244" width="9" style="21" bestFit="1" customWidth="1"/>
    <col min="245" max="245" width="43.90625" style="21" customWidth="1"/>
    <col min="246" max="246" width="13.7265625" style="21" customWidth="1"/>
    <col min="247" max="247" width="20.1796875" style="21" customWidth="1"/>
    <col min="248" max="248" width="14.26953125" style="21" customWidth="1"/>
    <col min="249" max="249" width="10.453125" style="21" customWidth="1"/>
    <col min="250" max="256" width="9.7265625" style="21" customWidth="1"/>
    <col min="257" max="257" width="16.7265625" style="21" bestFit="1" customWidth="1"/>
    <col min="258" max="258" width="18.453125" style="21" bestFit="1" customWidth="1"/>
    <col min="259" max="259" width="16.26953125" style="21" customWidth="1"/>
    <col min="260" max="260" width="18.26953125" style="21" customWidth="1"/>
    <col min="261" max="261" width="18.6328125" style="21" customWidth="1"/>
    <col min="262" max="262" width="28.81640625" style="21" customWidth="1"/>
    <col min="263" max="263" width="14.81640625" style="21" bestFit="1" customWidth="1"/>
    <col min="264" max="497" width="8.7265625" style="21"/>
    <col min="498" max="498" width="6.54296875" style="21" customWidth="1"/>
    <col min="499" max="499" width="17.90625" style="21" customWidth="1"/>
    <col min="500" max="500" width="9" style="21" bestFit="1" customWidth="1"/>
    <col min="501" max="501" width="43.90625" style="21" customWidth="1"/>
    <col min="502" max="502" width="13.7265625" style="21" customWidth="1"/>
    <col min="503" max="503" width="20.1796875" style="21" customWidth="1"/>
    <col min="504" max="504" width="14.26953125" style="21" customWidth="1"/>
    <col min="505" max="505" width="10.453125" style="21" customWidth="1"/>
    <col min="506" max="512" width="9.7265625" style="21" customWidth="1"/>
    <col min="513" max="513" width="16.7265625" style="21" bestFit="1" customWidth="1"/>
    <col min="514" max="514" width="18.453125" style="21" bestFit="1" customWidth="1"/>
    <col min="515" max="515" width="16.26953125" style="21" customWidth="1"/>
    <col min="516" max="516" width="18.26953125" style="21" customWidth="1"/>
    <col min="517" max="517" width="18.6328125" style="21" customWidth="1"/>
    <col min="518" max="518" width="28.81640625" style="21" customWidth="1"/>
    <col min="519" max="519" width="14.81640625" style="21" bestFit="1" customWidth="1"/>
    <col min="520" max="753" width="8.7265625" style="21"/>
    <col min="754" max="754" width="6.54296875" style="21" customWidth="1"/>
    <col min="755" max="755" width="17.90625" style="21" customWidth="1"/>
    <col min="756" max="756" width="9" style="21" bestFit="1" customWidth="1"/>
    <col min="757" max="757" width="43.90625" style="21" customWidth="1"/>
    <col min="758" max="758" width="13.7265625" style="21" customWidth="1"/>
    <col min="759" max="759" width="20.1796875" style="21" customWidth="1"/>
    <col min="760" max="760" width="14.26953125" style="21" customWidth="1"/>
    <col min="761" max="761" width="10.453125" style="21" customWidth="1"/>
    <col min="762" max="768" width="9.7265625" style="21" customWidth="1"/>
    <col min="769" max="769" width="16.7265625" style="21" bestFit="1" customWidth="1"/>
    <col min="770" max="770" width="18.453125" style="21" bestFit="1" customWidth="1"/>
    <col min="771" max="771" width="16.26953125" style="21" customWidth="1"/>
    <col min="772" max="772" width="18.26953125" style="21" customWidth="1"/>
    <col min="773" max="773" width="18.6328125" style="21" customWidth="1"/>
    <col min="774" max="774" width="28.81640625" style="21" customWidth="1"/>
    <col min="775" max="775" width="14.81640625" style="21" bestFit="1" customWidth="1"/>
    <col min="776" max="1009" width="8.7265625" style="21"/>
    <col min="1010" max="1010" width="6.54296875" style="21" customWidth="1"/>
    <col min="1011" max="1011" width="17.90625" style="21" customWidth="1"/>
    <col min="1012" max="1012" width="9" style="21" bestFit="1" customWidth="1"/>
    <col min="1013" max="1013" width="43.90625" style="21" customWidth="1"/>
    <col min="1014" max="1014" width="13.7265625" style="21" customWidth="1"/>
    <col min="1015" max="1015" width="20.1796875" style="21" customWidth="1"/>
    <col min="1016" max="1016" width="14.26953125" style="21" customWidth="1"/>
    <col min="1017" max="1017" width="10.453125" style="21" customWidth="1"/>
    <col min="1018" max="1024" width="9.7265625" style="21" customWidth="1"/>
    <col min="1025" max="1025" width="16.7265625" style="21" bestFit="1" customWidth="1"/>
    <col min="1026" max="1026" width="18.453125" style="21" bestFit="1" customWidth="1"/>
    <col min="1027" max="1027" width="16.26953125" style="21" customWidth="1"/>
    <col min="1028" max="1028" width="18.26953125" style="21" customWidth="1"/>
    <col min="1029" max="1029" width="18.6328125" style="21" customWidth="1"/>
    <col min="1030" max="1030" width="28.81640625" style="21" customWidth="1"/>
    <col min="1031" max="1031" width="14.81640625" style="21" bestFit="1" customWidth="1"/>
    <col min="1032" max="1265" width="8.7265625" style="21"/>
    <col min="1266" max="1266" width="6.54296875" style="21" customWidth="1"/>
    <col min="1267" max="1267" width="17.90625" style="21" customWidth="1"/>
    <col min="1268" max="1268" width="9" style="21" bestFit="1" customWidth="1"/>
    <col min="1269" max="1269" width="43.90625" style="21" customWidth="1"/>
    <col min="1270" max="1270" width="13.7265625" style="21" customWidth="1"/>
    <col min="1271" max="1271" width="20.1796875" style="21" customWidth="1"/>
    <col min="1272" max="1272" width="14.26953125" style="21" customWidth="1"/>
    <col min="1273" max="1273" width="10.453125" style="21" customWidth="1"/>
    <col min="1274" max="1280" width="9.7265625" style="21" customWidth="1"/>
    <col min="1281" max="1281" width="16.7265625" style="21" bestFit="1" customWidth="1"/>
    <col min="1282" max="1282" width="18.453125" style="21" bestFit="1" customWidth="1"/>
    <col min="1283" max="1283" width="16.26953125" style="21" customWidth="1"/>
    <col min="1284" max="1284" width="18.26953125" style="21" customWidth="1"/>
    <col min="1285" max="1285" width="18.6328125" style="21" customWidth="1"/>
    <col min="1286" max="1286" width="28.81640625" style="21" customWidth="1"/>
    <col min="1287" max="1287" width="14.81640625" style="21" bestFit="1" customWidth="1"/>
    <col min="1288" max="1521" width="8.7265625" style="21"/>
    <col min="1522" max="1522" width="6.54296875" style="21" customWidth="1"/>
    <col min="1523" max="1523" width="17.90625" style="21" customWidth="1"/>
    <col min="1524" max="1524" width="9" style="21" bestFit="1" customWidth="1"/>
    <col min="1525" max="1525" width="43.90625" style="21" customWidth="1"/>
    <col min="1526" max="1526" width="13.7265625" style="21" customWidth="1"/>
    <col min="1527" max="1527" width="20.1796875" style="21" customWidth="1"/>
    <col min="1528" max="1528" width="14.26953125" style="21" customWidth="1"/>
    <col min="1529" max="1529" width="10.453125" style="21" customWidth="1"/>
    <col min="1530" max="1536" width="9.7265625" style="21" customWidth="1"/>
    <col min="1537" max="1537" width="16.7265625" style="21" bestFit="1" customWidth="1"/>
    <col min="1538" max="1538" width="18.453125" style="21" bestFit="1" customWidth="1"/>
    <col min="1539" max="1539" width="16.26953125" style="21" customWidth="1"/>
    <col min="1540" max="1540" width="18.26953125" style="21" customWidth="1"/>
    <col min="1541" max="1541" width="18.6328125" style="21" customWidth="1"/>
    <col min="1542" max="1542" width="28.81640625" style="21" customWidth="1"/>
    <col min="1543" max="1543" width="14.81640625" style="21" bestFit="1" customWidth="1"/>
    <col min="1544" max="1777" width="8.7265625" style="21"/>
    <col min="1778" max="1778" width="6.54296875" style="21" customWidth="1"/>
    <col min="1779" max="1779" width="17.90625" style="21" customWidth="1"/>
    <col min="1780" max="1780" width="9" style="21" bestFit="1" customWidth="1"/>
    <col min="1781" max="1781" width="43.90625" style="21" customWidth="1"/>
    <col min="1782" max="1782" width="13.7265625" style="21" customWidth="1"/>
    <col min="1783" max="1783" width="20.1796875" style="21" customWidth="1"/>
    <col min="1784" max="1784" width="14.26953125" style="21" customWidth="1"/>
    <col min="1785" max="1785" width="10.453125" style="21" customWidth="1"/>
    <col min="1786" max="1792" width="9.7265625" style="21" customWidth="1"/>
    <col min="1793" max="1793" width="16.7265625" style="21" bestFit="1" customWidth="1"/>
    <col min="1794" max="1794" width="18.453125" style="21" bestFit="1" customWidth="1"/>
    <col min="1795" max="1795" width="16.26953125" style="21" customWidth="1"/>
    <col min="1796" max="1796" width="18.26953125" style="21" customWidth="1"/>
    <col min="1797" max="1797" width="18.6328125" style="21" customWidth="1"/>
    <col min="1798" max="1798" width="28.81640625" style="21" customWidth="1"/>
    <col min="1799" max="1799" width="14.81640625" style="21" bestFit="1" customWidth="1"/>
    <col min="1800" max="2033" width="8.7265625" style="21"/>
    <col min="2034" max="2034" width="6.54296875" style="21" customWidth="1"/>
    <col min="2035" max="2035" width="17.90625" style="21" customWidth="1"/>
    <col min="2036" max="2036" width="9" style="21" bestFit="1" customWidth="1"/>
    <col min="2037" max="2037" width="43.90625" style="21" customWidth="1"/>
    <col min="2038" max="2038" width="13.7265625" style="21" customWidth="1"/>
    <col min="2039" max="2039" width="20.1796875" style="21" customWidth="1"/>
    <col min="2040" max="2040" width="14.26953125" style="21" customWidth="1"/>
    <col min="2041" max="2041" width="10.453125" style="21" customWidth="1"/>
    <col min="2042" max="2048" width="9.7265625" style="21" customWidth="1"/>
    <col min="2049" max="2049" width="16.7265625" style="21" bestFit="1" customWidth="1"/>
    <col min="2050" max="2050" width="18.453125" style="21" bestFit="1" customWidth="1"/>
    <col min="2051" max="2051" width="16.26953125" style="21" customWidth="1"/>
    <col min="2052" max="2052" width="18.26953125" style="21" customWidth="1"/>
    <col min="2053" max="2053" width="18.6328125" style="21" customWidth="1"/>
    <col min="2054" max="2054" width="28.81640625" style="21" customWidth="1"/>
    <col min="2055" max="2055" width="14.81640625" style="21" bestFit="1" customWidth="1"/>
    <col min="2056" max="2289" width="8.7265625" style="21"/>
    <col min="2290" max="2290" width="6.54296875" style="21" customWidth="1"/>
    <col min="2291" max="2291" width="17.90625" style="21" customWidth="1"/>
    <col min="2292" max="2292" width="9" style="21" bestFit="1" customWidth="1"/>
    <col min="2293" max="2293" width="43.90625" style="21" customWidth="1"/>
    <col min="2294" max="2294" width="13.7265625" style="21" customWidth="1"/>
    <col min="2295" max="2295" width="20.1796875" style="21" customWidth="1"/>
    <col min="2296" max="2296" width="14.26953125" style="21" customWidth="1"/>
    <col min="2297" max="2297" width="10.453125" style="21" customWidth="1"/>
    <col min="2298" max="2304" width="9.7265625" style="21" customWidth="1"/>
    <col min="2305" max="2305" width="16.7265625" style="21" bestFit="1" customWidth="1"/>
    <col min="2306" max="2306" width="18.453125" style="21" bestFit="1" customWidth="1"/>
    <col min="2307" max="2307" width="16.26953125" style="21" customWidth="1"/>
    <col min="2308" max="2308" width="18.26953125" style="21" customWidth="1"/>
    <col min="2309" max="2309" width="18.6328125" style="21" customWidth="1"/>
    <col min="2310" max="2310" width="28.81640625" style="21" customWidth="1"/>
    <col min="2311" max="2311" width="14.81640625" style="21" bestFit="1" customWidth="1"/>
    <col min="2312" max="2545" width="8.7265625" style="21"/>
    <col min="2546" max="2546" width="6.54296875" style="21" customWidth="1"/>
    <col min="2547" max="2547" width="17.90625" style="21" customWidth="1"/>
    <col min="2548" max="2548" width="9" style="21" bestFit="1" customWidth="1"/>
    <col min="2549" max="2549" width="43.90625" style="21" customWidth="1"/>
    <col min="2550" max="2550" width="13.7265625" style="21" customWidth="1"/>
    <col min="2551" max="2551" width="20.1796875" style="21" customWidth="1"/>
    <col min="2552" max="2552" width="14.26953125" style="21" customWidth="1"/>
    <col min="2553" max="2553" width="10.453125" style="21" customWidth="1"/>
    <col min="2554" max="2560" width="9.7265625" style="21" customWidth="1"/>
    <col min="2561" max="2561" width="16.7265625" style="21" bestFit="1" customWidth="1"/>
    <col min="2562" max="2562" width="18.453125" style="21" bestFit="1" customWidth="1"/>
    <col min="2563" max="2563" width="16.26953125" style="21" customWidth="1"/>
    <col min="2564" max="2564" width="18.26953125" style="21" customWidth="1"/>
    <col min="2565" max="2565" width="18.6328125" style="21" customWidth="1"/>
    <col min="2566" max="2566" width="28.81640625" style="21" customWidth="1"/>
    <col min="2567" max="2567" width="14.81640625" style="21" bestFit="1" customWidth="1"/>
    <col min="2568" max="2801" width="8.7265625" style="21"/>
    <col min="2802" max="2802" width="6.54296875" style="21" customWidth="1"/>
    <col min="2803" max="2803" width="17.90625" style="21" customWidth="1"/>
    <col min="2804" max="2804" width="9" style="21" bestFit="1" customWidth="1"/>
    <col min="2805" max="2805" width="43.90625" style="21" customWidth="1"/>
    <col min="2806" max="2806" width="13.7265625" style="21" customWidth="1"/>
    <col min="2807" max="2807" width="20.1796875" style="21" customWidth="1"/>
    <col min="2808" max="2808" width="14.26953125" style="21" customWidth="1"/>
    <col min="2809" max="2809" width="10.453125" style="21" customWidth="1"/>
    <col min="2810" max="2816" width="9.7265625" style="21" customWidth="1"/>
    <col min="2817" max="2817" width="16.7265625" style="21" bestFit="1" customWidth="1"/>
    <col min="2818" max="2818" width="18.453125" style="21" bestFit="1" customWidth="1"/>
    <col min="2819" max="2819" width="16.26953125" style="21" customWidth="1"/>
    <col min="2820" max="2820" width="18.26953125" style="21" customWidth="1"/>
    <col min="2821" max="2821" width="18.6328125" style="21" customWidth="1"/>
    <col min="2822" max="2822" width="28.81640625" style="21" customWidth="1"/>
    <col min="2823" max="2823" width="14.81640625" style="21" bestFit="1" customWidth="1"/>
    <col min="2824" max="3057" width="8.7265625" style="21"/>
    <col min="3058" max="3058" width="6.54296875" style="21" customWidth="1"/>
    <col min="3059" max="3059" width="17.90625" style="21" customWidth="1"/>
    <col min="3060" max="3060" width="9" style="21" bestFit="1" customWidth="1"/>
    <col min="3061" max="3061" width="43.90625" style="21" customWidth="1"/>
    <col min="3062" max="3062" width="13.7265625" style="21" customWidth="1"/>
    <col min="3063" max="3063" width="20.1796875" style="21" customWidth="1"/>
    <col min="3064" max="3064" width="14.26953125" style="21" customWidth="1"/>
    <col min="3065" max="3065" width="10.453125" style="21" customWidth="1"/>
    <col min="3066" max="3072" width="9.7265625" style="21" customWidth="1"/>
    <col min="3073" max="3073" width="16.7265625" style="21" bestFit="1" customWidth="1"/>
    <col min="3074" max="3074" width="18.453125" style="21" bestFit="1" customWidth="1"/>
    <col min="3075" max="3075" width="16.26953125" style="21" customWidth="1"/>
    <col min="3076" max="3076" width="18.26953125" style="21" customWidth="1"/>
    <col min="3077" max="3077" width="18.6328125" style="21" customWidth="1"/>
    <col min="3078" max="3078" width="28.81640625" style="21" customWidth="1"/>
    <col min="3079" max="3079" width="14.81640625" style="21" bestFit="1" customWidth="1"/>
    <col min="3080" max="3313" width="8.7265625" style="21"/>
    <col min="3314" max="3314" width="6.54296875" style="21" customWidth="1"/>
    <col min="3315" max="3315" width="17.90625" style="21" customWidth="1"/>
    <col min="3316" max="3316" width="9" style="21" bestFit="1" customWidth="1"/>
    <col min="3317" max="3317" width="43.90625" style="21" customWidth="1"/>
    <col min="3318" max="3318" width="13.7265625" style="21" customWidth="1"/>
    <col min="3319" max="3319" width="20.1796875" style="21" customWidth="1"/>
    <col min="3320" max="3320" width="14.26953125" style="21" customWidth="1"/>
    <col min="3321" max="3321" width="10.453125" style="21" customWidth="1"/>
    <col min="3322" max="3328" width="9.7265625" style="21" customWidth="1"/>
    <col min="3329" max="3329" width="16.7265625" style="21" bestFit="1" customWidth="1"/>
    <col min="3330" max="3330" width="18.453125" style="21" bestFit="1" customWidth="1"/>
    <col min="3331" max="3331" width="16.26953125" style="21" customWidth="1"/>
    <col min="3332" max="3332" width="18.26953125" style="21" customWidth="1"/>
    <col min="3333" max="3333" width="18.6328125" style="21" customWidth="1"/>
    <col min="3334" max="3334" width="28.81640625" style="21" customWidth="1"/>
    <col min="3335" max="3335" width="14.81640625" style="21" bestFit="1" customWidth="1"/>
    <col min="3336" max="3569" width="8.7265625" style="21"/>
    <col min="3570" max="3570" width="6.54296875" style="21" customWidth="1"/>
    <col min="3571" max="3571" width="17.90625" style="21" customWidth="1"/>
    <col min="3572" max="3572" width="9" style="21" bestFit="1" customWidth="1"/>
    <col min="3573" max="3573" width="43.90625" style="21" customWidth="1"/>
    <col min="3574" max="3574" width="13.7265625" style="21" customWidth="1"/>
    <col min="3575" max="3575" width="20.1796875" style="21" customWidth="1"/>
    <col min="3576" max="3576" width="14.26953125" style="21" customWidth="1"/>
    <col min="3577" max="3577" width="10.453125" style="21" customWidth="1"/>
    <col min="3578" max="3584" width="9.7265625" style="21" customWidth="1"/>
    <col min="3585" max="3585" width="16.7265625" style="21" bestFit="1" customWidth="1"/>
    <col min="3586" max="3586" width="18.453125" style="21" bestFit="1" customWidth="1"/>
    <col min="3587" max="3587" width="16.26953125" style="21" customWidth="1"/>
    <col min="3588" max="3588" width="18.26953125" style="21" customWidth="1"/>
    <col min="3589" max="3589" width="18.6328125" style="21" customWidth="1"/>
    <col min="3590" max="3590" width="28.81640625" style="21" customWidth="1"/>
    <col min="3591" max="3591" width="14.81640625" style="21" bestFit="1" customWidth="1"/>
    <col min="3592" max="3825" width="8.7265625" style="21"/>
    <col min="3826" max="3826" width="6.54296875" style="21" customWidth="1"/>
    <col min="3827" max="3827" width="17.90625" style="21" customWidth="1"/>
    <col min="3828" max="3828" width="9" style="21" bestFit="1" customWidth="1"/>
    <col min="3829" max="3829" width="43.90625" style="21" customWidth="1"/>
    <col min="3830" max="3830" width="13.7265625" style="21" customWidth="1"/>
    <col min="3831" max="3831" width="20.1796875" style="21" customWidth="1"/>
    <col min="3832" max="3832" width="14.26953125" style="21" customWidth="1"/>
    <col min="3833" max="3833" width="10.453125" style="21" customWidth="1"/>
    <col min="3834" max="3840" width="9.7265625" style="21" customWidth="1"/>
    <col min="3841" max="3841" width="16.7265625" style="21" bestFit="1" customWidth="1"/>
    <col min="3842" max="3842" width="18.453125" style="21" bestFit="1" customWidth="1"/>
    <col min="3843" max="3843" width="16.26953125" style="21" customWidth="1"/>
    <col min="3844" max="3844" width="18.26953125" style="21" customWidth="1"/>
    <col min="3845" max="3845" width="18.6328125" style="21" customWidth="1"/>
    <col min="3846" max="3846" width="28.81640625" style="21" customWidth="1"/>
    <col min="3847" max="3847" width="14.81640625" style="21" bestFit="1" customWidth="1"/>
    <col min="3848" max="4081" width="8.7265625" style="21"/>
    <col min="4082" max="4082" width="6.54296875" style="21" customWidth="1"/>
    <col min="4083" max="4083" width="17.90625" style="21" customWidth="1"/>
    <col min="4084" max="4084" width="9" style="21" bestFit="1" customWidth="1"/>
    <col min="4085" max="4085" width="43.90625" style="21" customWidth="1"/>
    <col min="4086" max="4086" width="13.7265625" style="21" customWidth="1"/>
    <col min="4087" max="4087" width="20.1796875" style="21" customWidth="1"/>
    <col min="4088" max="4088" width="14.26953125" style="21" customWidth="1"/>
    <col min="4089" max="4089" width="10.453125" style="21" customWidth="1"/>
    <col min="4090" max="4096" width="9.7265625" style="21" customWidth="1"/>
    <col min="4097" max="4097" width="16.7265625" style="21" bestFit="1" customWidth="1"/>
    <col min="4098" max="4098" width="18.453125" style="21" bestFit="1" customWidth="1"/>
    <col min="4099" max="4099" width="16.26953125" style="21" customWidth="1"/>
    <col min="4100" max="4100" width="18.26953125" style="21" customWidth="1"/>
    <col min="4101" max="4101" width="18.6328125" style="21" customWidth="1"/>
    <col min="4102" max="4102" width="28.81640625" style="21" customWidth="1"/>
    <col min="4103" max="4103" width="14.81640625" style="21" bestFit="1" customWidth="1"/>
    <col min="4104" max="4337" width="8.7265625" style="21"/>
    <col min="4338" max="4338" width="6.54296875" style="21" customWidth="1"/>
    <col min="4339" max="4339" width="17.90625" style="21" customWidth="1"/>
    <col min="4340" max="4340" width="9" style="21" bestFit="1" customWidth="1"/>
    <col min="4341" max="4341" width="43.90625" style="21" customWidth="1"/>
    <col min="4342" max="4342" width="13.7265625" style="21" customWidth="1"/>
    <col min="4343" max="4343" width="20.1796875" style="21" customWidth="1"/>
    <col min="4344" max="4344" width="14.26953125" style="21" customWidth="1"/>
    <col min="4345" max="4345" width="10.453125" style="21" customWidth="1"/>
    <col min="4346" max="4352" width="9.7265625" style="21" customWidth="1"/>
    <col min="4353" max="4353" width="16.7265625" style="21" bestFit="1" customWidth="1"/>
    <col min="4354" max="4354" width="18.453125" style="21" bestFit="1" customWidth="1"/>
    <col min="4355" max="4355" width="16.26953125" style="21" customWidth="1"/>
    <col min="4356" max="4356" width="18.26953125" style="21" customWidth="1"/>
    <col min="4357" max="4357" width="18.6328125" style="21" customWidth="1"/>
    <col min="4358" max="4358" width="28.81640625" style="21" customWidth="1"/>
    <col min="4359" max="4359" width="14.81640625" style="21" bestFit="1" customWidth="1"/>
    <col min="4360" max="4593" width="8.7265625" style="21"/>
    <col min="4594" max="4594" width="6.54296875" style="21" customWidth="1"/>
    <col min="4595" max="4595" width="17.90625" style="21" customWidth="1"/>
    <col min="4596" max="4596" width="9" style="21" bestFit="1" customWidth="1"/>
    <col min="4597" max="4597" width="43.90625" style="21" customWidth="1"/>
    <col min="4598" max="4598" width="13.7265625" style="21" customWidth="1"/>
    <col min="4599" max="4599" width="20.1796875" style="21" customWidth="1"/>
    <col min="4600" max="4600" width="14.26953125" style="21" customWidth="1"/>
    <col min="4601" max="4601" width="10.453125" style="21" customWidth="1"/>
    <col min="4602" max="4608" width="9.7265625" style="21" customWidth="1"/>
    <col min="4609" max="4609" width="16.7265625" style="21" bestFit="1" customWidth="1"/>
    <col min="4610" max="4610" width="18.453125" style="21" bestFit="1" customWidth="1"/>
    <col min="4611" max="4611" width="16.26953125" style="21" customWidth="1"/>
    <col min="4612" max="4612" width="18.26953125" style="21" customWidth="1"/>
    <col min="4613" max="4613" width="18.6328125" style="21" customWidth="1"/>
    <col min="4614" max="4614" width="28.81640625" style="21" customWidth="1"/>
    <col min="4615" max="4615" width="14.81640625" style="21" bestFit="1" customWidth="1"/>
    <col min="4616" max="4849" width="8.7265625" style="21"/>
    <col min="4850" max="4850" width="6.54296875" style="21" customWidth="1"/>
    <col min="4851" max="4851" width="17.90625" style="21" customWidth="1"/>
    <col min="4852" max="4852" width="9" style="21" bestFit="1" customWidth="1"/>
    <col min="4853" max="4853" width="43.90625" style="21" customWidth="1"/>
    <col min="4854" max="4854" width="13.7265625" style="21" customWidth="1"/>
    <col min="4855" max="4855" width="20.1796875" style="21" customWidth="1"/>
    <col min="4856" max="4856" width="14.26953125" style="21" customWidth="1"/>
    <col min="4857" max="4857" width="10.453125" style="21" customWidth="1"/>
    <col min="4858" max="4864" width="9.7265625" style="21" customWidth="1"/>
    <col min="4865" max="4865" width="16.7265625" style="21" bestFit="1" customWidth="1"/>
    <col min="4866" max="4866" width="18.453125" style="21" bestFit="1" customWidth="1"/>
    <col min="4867" max="4867" width="16.26953125" style="21" customWidth="1"/>
    <col min="4868" max="4868" width="18.26953125" style="21" customWidth="1"/>
    <col min="4869" max="4869" width="18.6328125" style="21" customWidth="1"/>
    <col min="4870" max="4870" width="28.81640625" style="21" customWidth="1"/>
    <col min="4871" max="4871" width="14.81640625" style="21" bestFit="1" customWidth="1"/>
    <col min="4872" max="5105" width="8.7265625" style="21"/>
    <col min="5106" max="5106" width="6.54296875" style="21" customWidth="1"/>
    <col min="5107" max="5107" width="17.90625" style="21" customWidth="1"/>
    <col min="5108" max="5108" width="9" style="21" bestFit="1" customWidth="1"/>
    <col min="5109" max="5109" width="43.90625" style="21" customWidth="1"/>
    <col min="5110" max="5110" width="13.7265625" style="21" customWidth="1"/>
    <col min="5111" max="5111" width="20.1796875" style="21" customWidth="1"/>
    <col min="5112" max="5112" width="14.26953125" style="21" customWidth="1"/>
    <col min="5113" max="5113" width="10.453125" style="21" customWidth="1"/>
    <col min="5114" max="5120" width="9.7265625" style="21" customWidth="1"/>
    <col min="5121" max="5121" width="16.7265625" style="21" bestFit="1" customWidth="1"/>
    <col min="5122" max="5122" width="18.453125" style="21" bestFit="1" customWidth="1"/>
    <col min="5123" max="5123" width="16.26953125" style="21" customWidth="1"/>
    <col min="5124" max="5124" width="18.26953125" style="21" customWidth="1"/>
    <col min="5125" max="5125" width="18.6328125" style="21" customWidth="1"/>
    <col min="5126" max="5126" width="28.81640625" style="21" customWidth="1"/>
    <col min="5127" max="5127" width="14.81640625" style="21" bestFit="1" customWidth="1"/>
    <col min="5128" max="5361" width="8.7265625" style="21"/>
    <col min="5362" max="5362" width="6.54296875" style="21" customWidth="1"/>
    <col min="5363" max="5363" width="17.90625" style="21" customWidth="1"/>
    <col min="5364" max="5364" width="9" style="21" bestFit="1" customWidth="1"/>
    <col min="5365" max="5365" width="43.90625" style="21" customWidth="1"/>
    <col min="5366" max="5366" width="13.7265625" style="21" customWidth="1"/>
    <col min="5367" max="5367" width="20.1796875" style="21" customWidth="1"/>
    <col min="5368" max="5368" width="14.26953125" style="21" customWidth="1"/>
    <col min="5369" max="5369" width="10.453125" style="21" customWidth="1"/>
    <col min="5370" max="5376" width="9.7265625" style="21" customWidth="1"/>
    <col min="5377" max="5377" width="16.7265625" style="21" bestFit="1" customWidth="1"/>
    <col min="5378" max="5378" width="18.453125" style="21" bestFit="1" customWidth="1"/>
    <col min="5379" max="5379" width="16.26953125" style="21" customWidth="1"/>
    <col min="5380" max="5380" width="18.26953125" style="21" customWidth="1"/>
    <col min="5381" max="5381" width="18.6328125" style="21" customWidth="1"/>
    <col min="5382" max="5382" width="28.81640625" style="21" customWidth="1"/>
    <col min="5383" max="5383" width="14.81640625" style="21" bestFit="1" customWidth="1"/>
    <col min="5384" max="5617" width="8.7265625" style="21"/>
    <col min="5618" max="5618" width="6.54296875" style="21" customWidth="1"/>
    <col min="5619" max="5619" width="17.90625" style="21" customWidth="1"/>
    <col min="5620" max="5620" width="9" style="21" bestFit="1" customWidth="1"/>
    <col min="5621" max="5621" width="43.90625" style="21" customWidth="1"/>
    <col min="5622" max="5622" width="13.7265625" style="21" customWidth="1"/>
    <col min="5623" max="5623" width="20.1796875" style="21" customWidth="1"/>
    <col min="5624" max="5624" width="14.26953125" style="21" customWidth="1"/>
    <col min="5625" max="5625" width="10.453125" style="21" customWidth="1"/>
    <col min="5626" max="5632" width="9.7265625" style="21" customWidth="1"/>
    <col min="5633" max="5633" width="16.7265625" style="21" bestFit="1" customWidth="1"/>
    <col min="5634" max="5634" width="18.453125" style="21" bestFit="1" customWidth="1"/>
    <col min="5635" max="5635" width="16.26953125" style="21" customWidth="1"/>
    <col min="5636" max="5636" width="18.26953125" style="21" customWidth="1"/>
    <col min="5637" max="5637" width="18.6328125" style="21" customWidth="1"/>
    <col min="5638" max="5638" width="28.81640625" style="21" customWidth="1"/>
    <col min="5639" max="5639" width="14.81640625" style="21" bestFit="1" customWidth="1"/>
    <col min="5640" max="5873" width="8.7265625" style="21"/>
    <col min="5874" max="5874" width="6.54296875" style="21" customWidth="1"/>
    <col min="5875" max="5875" width="17.90625" style="21" customWidth="1"/>
    <col min="5876" max="5876" width="9" style="21" bestFit="1" customWidth="1"/>
    <col min="5877" max="5877" width="43.90625" style="21" customWidth="1"/>
    <col min="5878" max="5878" width="13.7265625" style="21" customWidth="1"/>
    <col min="5879" max="5879" width="20.1796875" style="21" customWidth="1"/>
    <col min="5880" max="5880" width="14.26953125" style="21" customWidth="1"/>
    <col min="5881" max="5881" width="10.453125" style="21" customWidth="1"/>
    <col min="5882" max="5888" width="9.7265625" style="21" customWidth="1"/>
    <col min="5889" max="5889" width="16.7265625" style="21" bestFit="1" customWidth="1"/>
    <col min="5890" max="5890" width="18.453125" style="21" bestFit="1" customWidth="1"/>
    <col min="5891" max="5891" width="16.26953125" style="21" customWidth="1"/>
    <col min="5892" max="5892" width="18.26953125" style="21" customWidth="1"/>
    <col min="5893" max="5893" width="18.6328125" style="21" customWidth="1"/>
    <col min="5894" max="5894" width="28.81640625" style="21" customWidth="1"/>
    <col min="5895" max="5895" width="14.81640625" style="21" bestFit="1" customWidth="1"/>
    <col min="5896" max="6129" width="8.7265625" style="21"/>
    <col min="6130" max="6130" width="6.54296875" style="21" customWidth="1"/>
    <col min="6131" max="6131" width="17.90625" style="21" customWidth="1"/>
    <col min="6132" max="6132" width="9" style="21" bestFit="1" customWidth="1"/>
    <col min="6133" max="6133" width="43.90625" style="21" customWidth="1"/>
    <col min="6134" max="6134" width="13.7265625" style="21" customWidth="1"/>
    <col min="6135" max="6135" width="20.1796875" style="21" customWidth="1"/>
    <col min="6136" max="6136" width="14.26953125" style="21" customWidth="1"/>
    <col min="6137" max="6137" width="10.453125" style="21" customWidth="1"/>
    <col min="6138" max="6144" width="9.7265625" style="21" customWidth="1"/>
    <col min="6145" max="6145" width="16.7265625" style="21" bestFit="1" customWidth="1"/>
    <col min="6146" max="6146" width="18.453125" style="21" bestFit="1" customWidth="1"/>
    <col min="6147" max="6147" width="16.26953125" style="21" customWidth="1"/>
    <col min="6148" max="6148" width="18.26953125" style="21" customWidth="1"/>
    <col min="6149" max="6149" width="18.6328125" style="21" customWidth="1"/>
    <col min="6150" max="6150" width="28.81640625" style="21" customWidth="1"/>
    <col min="6151" max="6151" width="14.81640625" style="21" bestFit="1" customWidth="1"/>
    <col min="6152" max="6385" width="8.7265625" style="21"/>
    <col min="6386" max="6386" width="6.54296875" style="21" customWidth="1"/>
    <col min="6387" max="6387" width="17.90625" style="21" customWidth="1"/>
    <col min="6388" max="6388" width="9" style="21" bestFit="1" customWidth="1"/>
    <col min="6389" max="6389" width="43.90625" style="21" customWidth="1"/>
    <col min="6390" max="6390" width="13.7265625" style="21" customWidth="1"/>
    <col min="6391" max="6391" width="20.1796875" style="21" customWidth="1"/>
    <col min="6392" max="6392" width="14.26953125" style="21" customWidth="1"/>
    <col min="6393" max="6393" width="10.453125" style="21" customWidth="1"/>
    <col min="6394" max="6400" width="9.7265625" style="21" customWidth="1"/>
    <col min="6401" max="6401" width="16.7265625" style="21" bestFit="1" customWidth="1"/>
    <col min="6402" max="6402" width="18.453125" style="21" bestFit="1" customWidth="1"/>
    <col min="6403" max="6403" width="16.26953125" style="21" customWidth="1"/>
    <col min="6404" max="6404" width="18.26953125" style="21" customWidth="1"/>
    <col min="6405" max="6405" width="18.6328125" style="21" customWidth="1"/>
    <col min="6406" max="6406" width="28.81640625" style="21" customWidth="1"/>
    <col min="6407" max="6407" width="14.81640625" style="21" bestFit="1" customWidth="1"/>
    <col min="6408" max="6641" width="8.7265625" style="21"/>
    <col min="6642" max="6642" width="6.54296875" style="21" customWidth="1"/>
    <col min="6643" max="6643" width="17.90625" style="21" customWidth="1"/>
    <col min="6644" max="6644" width="9" style="21" bestFit="1" customWidth="1"/>
    <col min="6645" max="6645" width="43.90625" style="21" customWidth="1"/>
    <col min="6646" max="6646" width="13.7265625" style="21" customWidth="1"/>
    <col min="6647" max="6647" width="20.1796875" style="21" customWidth="1"/>
    <col min="6648" max="6648" width="14.26953125" style="21" customWidth="1"/>
    <col min="6649" max="6649" width="10.453125" style="21" customWidth="1"/>
    <col min="6650" max="6656" width="9.7265625" style="21" customWidth="1"/>
    <col min="6657" max="6657" width="16.7265625" style="21" bestFit="1" customWidth="1"/>
    <col min="6658" max="6658" width="18.453125" style="21" bestFit="1" customWidth="1"/>
    <col min="6659" max="6659" width="16.26953125" style="21" customWidth="1"/>
    <col min="6660" max="6660" width="18.26953125" style="21" customWidth="1"/>
    <col min="6661" max="6661" width="18.6328125" style="21" customWidth="1"/>
    <col min="6662" max="6662" width="28.81640625" style="21" customWidth="1"/>
    <col min="6663" max="6663" width="14.81640625" style="21" bestFit="1" customWidth="1"/>
    <col min="6664" max="6897" width="8.7265625" style="21"/>
    <col min="6898" max="6898" width="6.54296875" style="21" customWidth="1"/>
    <col min="6899" max="6899" width="17.90625" style="21" customWidth="1"/>
    <col min="6900" max="6900" width="9" style="21" bestFit="1" customWidth="1"/>
    <col min="6901" max="6901" width="43.90625" style="21" customWidth="1"/>
    <col min="6902" max="6902" width="13.7265625" style="21" customWidth="1"/>
    <col min="6903" max="6903" width="20.1796875" style="21" customWidth="1"/>
    <col min="6904" max="6904" width="14.26953125" style="21" customWidth="1"/>
    <col min="6905" max="6905" width="10.453125" style="21" customWidth="1"/>
    <col min="6906" max="6912" width="9.7265625" style="21" customWidth="1"/>
    <col min="6913" max="6913" width="16.7265625" style="21" bestFit="1" customWidth="1"/>
    <col min="6914" max="6914" width="18.453125" style="21" bestFit="1" customWidth="1"/>
    <col min="6915" max="6915" width="16.26953125" style="21" customWidth="1"/>
    <col min="6916" max="6916" width="18.26953125" style="21" customWidth="1"/>
    <col min="6917" max="6917" width="18.6328125" style="21" customWidth="1"/>
    <col min="6918" max="6918" width="28.81640625" style="21" customWidth="1"/>
    <col min="6919" max="6919" width="14.81640625" style="21" bestFit="1" customWidth="1"/>
    <col min="6920" max="7153" width="8.7265625" style="21"/>
    <col min="7154" max="7154" width="6.54296875" style="21" customWidth="1"/>
    <col min="7155" max="7155" width="17.90625" style="21" customWidth="1"/>
    <col min="7156" max="7156" width="9" style="21" bestFit="1" customWidth="1"/>
    <col min="7157" max="7157" width="43.90625" style="21" customWidth="1"/>
    <col min="7158" max="7158" width="13.7265625" style="21" customWidth="1"/>
    <col min="7159" max="7159" width="20.1796875" style="21" customWidth="1"/>
    <col min="7160" max="7160" width="14.26953125" style="21" customWidth="1"/>
    <col min="7161" max="7161" width="10.453125" style="21" customWidth="1"/>
    <col min="7162" max="7168" width="9.7265625" style="21" customWidth="1"/>
    <col min="7169" max="7169" width="16.7265625" style="21" bestFit="1" customWidth="1"/>
    <col min="7170" max="7170" width="18.453125" style="21" bestFit="1" customWidth="1"/>
    <col min="7171" max="7171" width="16.26953125" style="21" customWidth="1"/>
    <col min="7172" max="7172" width="18.26953125" style="21" customWidth="1"/>
    <col min="7173" max="7173" width="18.6328125" style="21" customWidth="1"/>
    <col min="7174" max="7174" width="28.81640625" style="21" customWidth="1"/>
    <col min="7175" max="7175" width="14.81640625" style="21" bestFit="1" customWidth="1"/>
    <col min="7176" max="7409" width="8.7265625" style="21"/>
    <col min="7410" max="7410" width="6.54296875" style="21" customWidth="1"/>
    <col min="7411" max="7411" width="17.90625" style="21" customWidth="1"/>
    <col min="7412" max="7412" width="9" style="21" bestFit="1" customWidth="1"/>
    <col min="7413" max="7413" width="43.90625" style="21" customWidth="1"/>
    <col min="7414" max="7414" width="13.7265625" style="21" customWidth="1"/>
    <col min="7415" max="7415" width="20.1796875" style="21" customWidth="1"/>
    <col min="7416" max="7416" width="14.26953125" style="21" customWidth="1"/>
    <col min="7417" max="7417" width="10.453125" style="21" customWidth="1"/>
    <col min="7418" max="7424" width="9.7265625" style="21" customWidth="1"/>
    <col min="7425" max="7425" width="16.7265625" style="21" bestFit="1" customWidth="1"/>
    <col min="7426" max="7426" width="18.453125" style="21" bestFit="1" customWidth="1"/>
    <col min="7427" max="7427" width="16.26953125" style="21" customWidth="1"/>
    <col min="7428" max="7428" width="18.26953125" style="21" customWidth="1"/>
    <col min="7429" max="7429" width="18.6328125" style="21" customWidth="1"/>
    <col min="7430" max="7430" width="28.81640625" style="21" customWidth="1"/>
    <col min="7431" max="7431" width="14.81640625" style="21" bestFit="1" customWidth="1"/>
    <col min="7432" max="7665" width="8.7265625" style="21"/>
    <col min="7666" max="7666" width="6.54296875" style="21" customWidth="1"/>
    <col min="7667" max="7667" width="17.90625" style="21" customWidth="1"/>
    <col min="7668" max="7668" width="9" style="21" bestFit="1" customWidth="1"/>
    <col min="7669" max="7669" width="43.90625" style="21" customWidth="1"/>
    <col min="7670" max="7670" width="13.7265625" style="21" customWidth="1"/>
    <col min="7671" max="7671" width="20.1796875" style="21" customWidth="1"/>
    <col min="7672" max="7672" width="14.26953125" style="21" customWidth="1"/>
    <col min="7673" max="7673" width="10.453125" style="21" customWidth="1"/>
    <col min="7674" max="7680" width="9.7265625" style="21" customWidth="1"/>
    <col min="7681" max="7681" width="16.7265625" style="21" bestFit="1" customWidth="1"/>
    <col min="7682" max="7682" width="18.453125" style="21" bestFit="1" customWidth="1"/>
    <col min="7683" max="7683" width="16.26953125" style="21" customWidth="1"/>
    <col min="7684" max="7684" width="18.26953125" style="21" customWidth="1"/>
    <col min="7685" max="7685" width="18.6328125" style="21" customWidth="1"/>
    <col min="7686" max="7686" width="28.81640625" style="21" customWidth="1"/>
    <col min="7687" max="7687" width="14.81640625" style="21" bestFit="1" customWidth="1"/>
    <col min="7688" max="7921" width="8.7265625" style="21"/>
    <col min="7922" max="7922" width="6.54296875" style="21" customWidth="1"/>
    <col min="7923" max="7923" width="17.90625" style="21" customWidth="1"/>
    <col min="7924" max="7924" width="9" style="21" bestFit="1" customWidth="1"/>
    <col min="7925" max="7925" width="43.90625" style="21" customWidth="1"/>
    <col min="7926" max="7926" width="13.7265625" style="21" customWidth="1"/>
    <col min="7927" max="7927" width="20.1796875" style="21" customWidth="1"/>
    <col min="7928" max="7928" width="14.26953125" style="21" customWidth="1"/>
    <col min="7929" max="7929" width="10.453125" style="21" customWidth="1"/>
    <col min="7930" max="7936" width="9.7265625" style="21" customWidth="1"/>
    <col min="7937" max="7937" width="16.7265625" style="21" bestFit="1" customWidth="1"/>
    <col min="7938" max="7938" width="18.453125" style="21" bestFit="1" customWidth="1"/>
    <col min="7939" max="7939" width="16.26953125" style="21" customWidth="1"/>
    <col min="7940" max="7940" width="18.26953125" style="21" customWidth="1"/>
    <col min="7941" max="7941" width="18.6328125" style="21" customWidth="1"/>
    <col min="7942" max="7942" width="28.81640625" style="21" customWidth="1"/>
    <col min="7943" max="7943" width="14.81640625" style="21" bestFit="1" customWidth="1"/>
    <col min="7944" max="8177" width="8.7265625" style="21"/>
    <col min="8178" max="8178" width="6.54296875" style="21" customWidth="1"/>
    <col min="8179" max="8179" width="17.90625" style="21" customWidth="1"/>
    <col min="8180" max="8180" width="9" style="21" bestFit="1" customWidth="1"/>
    <col min="8181" max="8181" width="43.90625" style="21" customWidth="1"/>
    <col min="8182" max="8182" width="13.7265625" style="21" customWidth="1"/>
    <col min="8183" max="8183" width="20.1796875" style="21" customWidth="1"/>
    <col min="8184" max="8184" width="14.26953125" style="21" customWidth="1"/>
    <col min="8185" max="8185" width="10.453125" style="21" customWidth="1"/>
    <col min="8186" max="8192" width="9.7265625" style="21" customWidth="1"/>
    <col min="8193" max="8193" width="16.7265625" style="21" bestFit="1" customWidth="1"/>
    <col min="8194" max="8194" width="18.453125" style="21" bestFit="1" customWidth="1"/>
    <col min="8195" max="8195" width="16.26953125" style="21" customWidth="1"/>
    <col min="8196" max="8196" width="18.26953125" style="21" customWidth="1"/>
    <col min="8197" max="8197" width="18.6328125" style="21" customWidth="1"/>
    <col min="8198" max="8198" width="28.81640625" style="21" customWidth="1"/>
    <col min="8199" max="8199" width="14.81640625" style="21" bestFit="1" customWidth="1"/>
    <col min="8200" max="8433" width="8.7265625" style="21"/>
    <col min="8434" max="8434" width="6.54296875" style="21" customWidth="1"/>
    <col min="8435" max="8435" width="17.90625" style="21" customWidth="1"/>
    <col min="8436" max="8436" width="9" style="21" bestFit="1" customWidth="1"/>
    <col min="8437" max="8437" width="43.90625" style="21" customWidth="1"/>
    <col min="8438" max="8438" width="13.7265625" style="21" customWidth="1"/>
    <col min="8439" max="8439" width="20.1796875" style="21" customWidth="1"/>
    <col min="8440" max="8440" width="14.26953125" style="21" customWidth="1"/>
    <col min="8441" max="8441" width="10.453125" style="21" customWidth="1"/>
    <col min="8442" max="8448" width="9.7265625" style="21" customWidth="1"/>
    <col min="8449" max="8449" width="16.7265625" style="21" bestFit="1" customWidth="1"/>
    <col min="8450" max="8450" width="18.453125" style="21" bestFit="1" customWidth="1"/>
    <col min="8451" max="8451" width="16.26953125" style="21" customWidth="1"/>
    <col min="8452" max="8452" width="18.26953125" style="21" customWidth="1"/>
    <col min="8453" max="8453" width="18.6328125" style="21" customWidth="1"/>
    <col min="8454" max="8454" width="28.81640625" style="21" customWidth="1"/>
    <col min="8455" max="8455" width="14.81640625" style="21" bestFit="1" customWidth="1"/>
    <col min="8456" max="8689" width="8.7265625" style="21"/>
    <col min="8690" max="8690" width="6.54296875" style="21" customWidth="1"/>
    <col min="8691" max="8691" width="17.90625" style="21" customWidth="1"/>
    <col min="8692" max="8692" width="9" style="21" bestFit="1" customWidth="1"/>
    <col min="8693" max="8693" width="43.90625" style="21" customWidth="1"/>
    <col min="8694" max="8694" width="13.7265625" style="21" customWidth="1"/>
    <col min="8695" max="8695" width="20.1796875" style="21" customWidth="1"/>
    <col min="8696" max="8696" width="14.26953125" style="21" customWidth="1"/>
    <col min="8697" max="8697" width="10.453125" style="21" customWidth="1"/>
    <col min="8698" max="8704" width="9.7265625" style="21" customWidth="1"/>
    <col min="8705" max="8705" width="16.7265625" style="21" bestFit="1" customWidth="1"/>
    <col min="8706" max="8706" width="18.453125" style="21" bestFit="1" customWidth="1"/>
    <col min="8707" max="8707" width="16.26953125" style="21" customWidth="1"/>
    <col min="8708" max="8708" width="18.26953125" style="21" customWidth="1"/>
    <col min="8709" max="8709" width="18.6328125" style="21" customWidth="1"/>
    <col min="8710" max="8710" width="28.81640625" style="21" customWidth="1"/>
    <col min="8711" max="8711" width="14.81640625" style="21" bestFit="1" customWidth="1"/>
    <col min="8712" max="8945" width="8.7265625" style="21"/>
    <col min="8946" max="8946" width="6.54296875" style="21" customWidth="1"/>
    <col min="8947" max="8947" width="17.90625" style="21" customWidth="1"/>
    <col min="8948" max="8948" width="9" style="21" bestFit="1" customWidth="1"/>
    <col min="8949" max="8949" width="43.90625" style="21" customWidth="1"/>
    <col min="8950" max="8950" width="13.7265625" style="21" customWidth="1"/>
    <col min="8951" max="8951" width="20.1796875" style="21" customWidth="1"/>
    <col min="8952" max="8952" width="14.26953125" style="21" customWidth="1"/>
    <col min="8953" max="8953" width="10.453125" style="21" customWidth="1"/>
    <col min="8954" max="8960" width="9.7265625" style="21" customWidth="1"/>
    <col min="8961" max="8961" width="16.7265625" style="21" bestFit="1" customWidth="1"/>
    <col min="8962" max="8962" width="18.453125" style="21" bestFit="1" customWidth="1"/>
    <col min="8963" max="8963" width="16.26953125" style="21" customWidth="1"/>
    <col min="8964" max="8964" width="18.26953125" style="21" customWidth="1"/>
    <col min="8965" max="8965" width="18.6328125" style="21" customWidth="1"/>
    <col min="8966" max="8966" width="28.81640625" style="21" customWidth="1"/>
    <col min="8967" max="8967" width="14.81640625" style="21" bestFit="1" customWidth="1"/>
    <col min="8968" max="9201" width="8.7265625" style="21"/>
    <col min="9202" max="9202" width="6.54296875" style="21" customWidth="1"/>
    <col min="9203" max="9203" width="17.90625" style="21" customWidth="1"/>
    <col min="9204" max="9204" width="9" style="21" bestFit="1" customWidth="1"/>
    <col min="9205" max="9205" width="43.90625" style="21" customWidth="1"/>
    <col min="9206" max="9206" width="13.7265625" style="21" customWidth="1"/>
    <col min="9207" max="9207" width="20.1796875" style="21" customWidth="1"/>
    <col min="9208" max="9208" width="14.26953125" style="21" customWidth="1"/>
    <col min="9209" max="9209" width="10.453125" style="21" customWidth="1"/>
    <col min="9210" max="9216" width="9.7265625" style="21" customWidth="1"/>
    <col min="9217" max="9217" width="16.7265625" style="21" bestFit="1" customWidth="1"/>
    <col min="9218" max="9218" width="18.453125" style="21" bestFit="1" customWidth="1"/>
    <col min="9219" max="9219" width="16.26953125" style="21" customWidth="1"/>
    <col min="9220" max="9220" width="18.26953125" style="21" customWidth="1"/>
    <col min="9221" max="9221" width="18.6328125" style="21" customWidth="1"/>
    <col min="9222" max="9222" width="28.81640625" style="21" customWidth="1"/>
    <col min="9223" max="9223" width="14.81640625" style="21" bestFit="1" customWidth="1"/>
    <col min="9224" max="9457" width="8.7265625" style="21"/>
    <col min="9458" max="9458" width="6.54296875" style="21" customWidth="1"/>
    <col min="9459" max="9459" width="17.90625" style="21" customWidth="1"/>
    <col min="9460" max="9460" width="9" style="21" bestFit="1" customWidth="1"/>
    <col min="9461" max="9461" width="43.90625" style="21" customWidth="1"/>
    <col min="9462" max="9462" width="13.7265625" style="21" customWidth="1"/>
    <col min="9463" max="9463" width="20.1796875" style="21" customWidth="1"/>
    <col min="9464" max="9464" width="14.26953125" style="21" customWidth="1"/>
    <col min="9465" max="9465" width="10.453125" style="21" customWidth="1"/>
    <col min="9466" max="9472" width="9.7265625" style="21" customWidth="1"/>
    <col min="9473" max="9473" width="16.7265625" style="21" bestFit="1" customWidth="1"/>
    <col min="9474" max="9474" width="18.453125" style="21" bestFit="1" customWidth="1"/>
    <col min="9475" max="9475" width="16.26953125" style="21" customWidth="1"/>
    <col min="9476" max="9476" width="18.26953125" style="21" customWidth="1"/>
    <col min="9477" max="9477" width="18.6328125" style="21" customWidth="1"/>
    <col min="9478" max="9478" width="28.81640625" style="21" customWidth="1"/>
    <col min="9479" max="9479" width="14.81640625" style="21" bestFit="1" customWidth="1"/>
    <col min="9480" max="9713" width="8.7265625" style="21"/>
    <col min="9714" max="9714" width="6.54296875" style="21" customWidth="1"/>
    <col min="9715" max="9715" width="17.90625" style="21" customWidth="1"/>
    <col min="9716" max="9716" width="9" style="21" bestFit="1" customWidth="1"/>
    <col min="9717" max="9717" width="43.90625" style="21" customWidth="1"/>
    <col min="9718" max="9718" width="13.7265625" style="21" customWidth="1"/>
    <col min="9719" max="9719" width="20.1796875" style="21" customWidth="1"/>
    <col min="9720" max="9720" width="14.26953125" style="21" customWidth="1"/>
    <col min="9721" max="9721" width="10.453125" style="21" customWidth="1"/>
    <col min="9722" max="9728" width="9.7265625" style="21" customWidth="1"/>
    <col min="9729" max="9729" width="16.7265625" style="21" bestFit="1" customWidth="1"/>
    <col min="9730" max="9730" width="18.453125" style="21" bestFit="1" customWidth="1"/>
    <col min="9731" max="9731" width="16.26953125" style="21" customWidth="1"/>
    <col min="9732" max="9732" width="18.26953125" style="21" customWidth="1"/>
    <col min="9733" max="9733" width="18.6328125" style="21" customWidth="1"/>
    <col min="9734" max="9734" width="28.81640625" style="21" customWidth="1"/>
    <col min="9735" max="9735" width="14.81640625" style="21" bestFit="1" customWidth="1"/>
    <col min="9736" max="9969" width="8.7265625" style="21"/>
    <col min="9970" max="9970" width="6.54296875" style="21" customWidth="1"/>
    <col min="9971" max="9971" width="17.90625" style="21" customWidth="1"/>
    <col min="9972" max="9972" width="9" style="21" bestFit="1" customWidth="1"/>
    <col min="9973" max="9973" width="43.90625" style="21" customWidth="1"/>
    <col min="9974" max="9974" width="13.7265625" style="21" customWidth="1"/>
    <col min="9975" max="9975" width="20.1796875" style="21" customWidth="1"/>
    <col min="9976" max="9976" width="14.26953125" style="21" customWidth="1"/>
    <col min="9977" max="9977" width="10.453125" style="21" customWidth="1"/>
    <col min="9978" max="9984" width="9.7265625" style="21" customWidth="1"/>
    <col min="9985" max="9985" width="16.7265625" style="21" bestFit="1" customWidth="1"/>
    <col min="9986" max="9986" width="18.453125" style="21" bestFit="1" customWidth="1"/>
    <col min="9987" max="9987" width="16.26953125" style="21" customWidth="1"/>
    <col min="9988" max="9988" width="18.26953125" style="21" customWidth="1"/>
    <col min="9989" max="9989" width="18.6328125" style="21" customWidth="1"/>
    <col min="9990" max="9990" width="28.81640625" style="21" customWidth="1"/>
    <col min="9991" max="9991" width="14.81640625" style="21" bestFit="1" customWidth="1"/>
    <col min="9992" max="10225" width="8.7265625" style="21"/>
    <col min="10226" max="10226" width="6.54296875" style="21" customWidth="1"/>
    <col min="10227" max="10227" width="17.90625" style="21" customWidth="1"/>
    <col min="10228" max="10228" width="9" style="21" bestFit="1" customWidth="1"/>
    <col min="10229" max="10229" width="43.90625" style="21" customWidth="1"/>
    <col min="10230" max="10230" width="13.7265625" style="21" customWidth="1"/>
    <col min="10231" max="10231" width="20.1796875" style="21" customWidth="1"/>
    <col min="10232" max="10232" width="14.26953125" style="21" customWidth="1"/>
    <col min="10233" max="10233" width="10.453125" style="21" customWidth="1"/>
    <col min="10234" max="10240" width="9.7265625" style="21" customWidth="1"/>
    <col min="10241" max="10241" width="16.7265625" style="21" bestFit="1" customWidth="1"/>
    <col min="10242" max="10242" width="18.453125" style="21" bestFit="1" customWidth="1"/>
    <col min="10243" max="10243" width="16.26953125" style="21" customWidth="1"/>
    <col min="10244" max="10244" width="18.26953125" style="21" customWidth="1"/>
    <col min="10245" max="10245" width="18.6328125" style="21" customWidth="1"/>
    <col min="10246" max="10246" width="28.81640625" style="21" customWidth="1"/>
    <col min="10247" max="10247" width="14.81640625" style="21" bestFit="1" customWidth="1"/>
    <col min="10248" max="10481" width="8.7265625" style="21"/>
    <col min="10482" max="10482" width="6.54296875" style="21" customWidth="1"/>
    <col min="10483" max="10483" width="17.90625" style="21" customWidth="1"/>
    <col min="10484" max="10484" width="9" style="21" bestFit="1" customWidth="1"/>
    <col min="10485" max="10485" width="43.90625" style="21" customWidth="1"/>
    <col min="10486" max="10486" width="13.7265625" style="21" customWidth="1"/>
    <col min="10487" max="10487" width="20.1796875" style="21" customWidth="1"/>
    <col min="10488" max="10488" width="14.26953125" style="21" customWidth="1"/>
    <col min="10489" max="10489" width="10.453125" style="21" customWidth="1"/>
    <col min="10490" max="10496" width="9.7265625" style="21" customWidth="1"/>
    <col min="10497" max="10497" width="16.7265625" style="21" bestFit="1" customWidth="1"/>
    <col min="10498" max="10498" width="18.453125" style="21" bestFit="1" customWidth="1"/>
    <col min="10499" max="10499" width="16.26953125" style="21" customWidth="1"/>
    <col min="10500" max="10500" width="18.26953125" style="21" customWidth="1"/>
    <col min="10501" max="10501" width="18.6328125" style="21" customWidth="1"/>
    <col min="10502" max="10502" width="28.81640625" style="21" customWidth="1"/>
    <col min="10503" max="10503" width="14.81640625" style="21" bestFit="1" customWidth="1"/>
    <col min="10504" max="10737" width="8.7265625" style="21"/>
    <col min="10738" max="10738" width="6.54296875" style="21" customWidth="1"/>
    <col min="10739" max="10739" width="17.90625" style="21" customWidth="1"/>
    <col min="10740" max="10740" width="9" style="21" bestFit="1" customWidth="1"/>
    <col min="10741" max="10741" width="43.90625" style="21" customWidth="1"/>
    <col min="10742" max="10742" width="13.7265625" style="21" customWidth="1"/>
    <col min="10743" max="10743" width="20.1796875" style="21" customWidth="1"/>
    <col min="10744" max="10744" width="14.26953125" style="21" customWidth="1"/>
    <col min="10745" max="10745" width="10.453125" style="21" customWidth="1"/>
    <col min="10746" max="10752" width="9.7265625" style="21" customWidth="1"/>
    <col min="10753" max="10753" width="16.7265625" style="21" bestFit="1" customWidth="1"/>
    <col min="10754" max="10754" width="18.453125" style="21" bestFit="1" customWidth="1"/>
    <col min="10755" max="10755" width="16.26953125" style="21" customWidth="1"/>
    <col min="10756" max="10756" width="18.26953125" style="21" customWidth="1"/>
    <col min="10757" max="10757" width="18.6328125" style="21" customWidth="1"/>
    <col min="10758" max="10758" width="28.81640625" style="21" customWidth="1"/>
    <col min="10759" max="10759" width="14.81640625" style="21" bestFit="1" customWidth="1"/>
    <col min="10760" max="10993" width="8.7265625" style="21"/>
    <col min="10994" max="10994" width="6.54296875" style="21" customWidth="1"/>
    <col min="10995" max="10995" width="17.90625" style="21" customWidth="1"/>
    <col min="10996" max="10996" width="9" style="21" bestFit="1" customWidth="1"/>
    <col min="10997" max="10997" width="43.90625" style="21" customWidth="1"/>
    <col min="10998" max="10998" width="13.7265625" style="21" customWidth="1"/>
    <col min="10999" max="10999" width="20.1796875" style="21" customWidth="1"/>
    <col min="11000" max="11000" width="14.26953125" style="21" customWidth="1"/>
    <col min="11001" max="11001" width="10.453125" style="21" customWidth="1"/>
    <col min="11002" max="11008" width="9.7265625" style="21" customWidth="1"/>
    <col min="11009" max="11009" width="16.7265625" style="21" bestFit="1" customWidth="1"/>
    <col min="11010" max="11010" width="18.453125" style="21" bestFit="1" customWidth="1"/>
    <col min="11011" max="11011" width="16.26953125" style="21" customWidth="1"/>
    <col min="11012" max="11012" width="18.26953125" style="21" customWidth="1"/>
    <col min="11013" max="11013" width="18.6328125" style="21" customWidth="1"/>
    <col min="11014" max="11014" width="28.81640625" style="21" customWidth="1"/>
    <col min="11015" max="11015" width="14.81640625" style="21" bestFit="1" customWidth="1"/>
    <col min="11016" max="11249" width="8.7265625" style="21"/>
    <col min="11250" max="11250" width="6.54296875" style="21" customWidth="1"/>
    <col min="11251" max="11251" width="17.90625" style="21" customWidth="1"/>
    <col min="11252" max="11252" width="9" style="21" bestFit="1" customWidth="1"/>
    <col min="11253" max="11253" width="43.90625" style="21" customWidth="1"/>
    <col min="11254" max="11254" width="13.7265625" style="21" customWidth="1"/>
    <col min="11255" max="11255" width="20.1796875" style="21" customWidth="1"/>
    <col min="11256" max="11256" width="14.26953125" style="21" customWidth="1"/>
    <col min="11257" max="11257" width="10.453125" style="21" customWidth="1"/>
    <col min="11258" max="11264" width="9.7265625" style="21" customWidth="1"/>
    <col min="11265" max="11265" width="16.7265625" style="21" bestFit="1" customWidth="1"/>
    <col min="11266" max="11266" width="18.453125" style="21" bestFit="1" customWidth="1"/>
    <col min="11267" max="11267" width="16.26953125" style="21" customWidth="1"/>
    <col min="11268" max="11268" width="18.26953125" style="21" customWidth="1"/>
    <col min="11269" max="11269" width="18.6328125" style="21" customWidth="1"/>
    <col min="11270" max="11270" width="28.81640625" style="21" customWidth="1"/>
    <col min="11271" max="11271" width="14.81640625" style="21" bestFit="1" customWidth="1"/>
    <col min="11272" max="11505" width="8.7265625" style="21"/>
    <col min="11506" max="11506" width="6.54296875" style="21" customWidth="1"/>
    <col min="11507" max="11507" width="17.90625" style="21" customWidth="1"/>
    <col min="11508" max="11508" width="9" style="21" bestFit="1" customWidth="1"/>
    <col min="11509" max="11509" width="43.90625" style="21" customWidth="1"/>
    <col min="11510" max="11510" width="13.7265625" style="21" customWidth="1"/>
    <col min="11511" max="11511" width="20.1796875" style="21" customWidth="1"/>
    <col min="11512" max="11512" width="14.26953125" style="21" customWidth="1"/>
    <col min="11513" max="11513" width="10.453125" style="21" customWidth="1"/>
    <col min="11514" max="11520" width="9.7265625" style="21" customWidth="1"/>
    <col min="11521" max="11521" width="16.7265625" style="21" bestFit="1" customWidth="1"/>
    <col min="11522" max="11522" width="18.453125" style="21" bestFit="1" customWidth="1"/>
    <col min="11523" max="11523" width="16.26953125" style="21" customWidth="1"/>
    <col min="11524" max="11524" width="18.26953125" style="21" customWidth="1"/>
    <col min="11525" max="11525" width="18.6328125" style="21" customWidth="1"/>
    <col min="11526" max="11526" width="28.81640625" style="21" customWidth="1"/>
    <col min="11527" max="11527" width="14.81640625" style="21" bestFit="1" customWidth="1"/>
    <col min="11528" max="11761" width="8.7265625" style="21"/>
    <col min="11762" max="11762" width="6.54296875" style="21" customWidth="1"/>
    <col min="11763" max="11763" width="17.90625" style="21" customWidth="1"/>
    <col min="11764" max="11764" width="9" style="21" bestFit="1" customWidth="1"/>
    <col min="11765" max="11765" width="43.90625" style="21" customWidth="1"/>
    <col min="11766" max="11766" width="13.7265625" style="21" customWidth="1"/>
    <col min="11767" max="11767" width="20.1796875" style="21" customWidth="1"/>
    <col min="11768" max="11768" width="14.26953125" style="21" customWidth="1"/>
    <col min="11769" max="11769" width="10.453125" style="21" customWidth="1"/>
    <col min="11770" max="11776" width="9.7265625" style="21" customWidth="1"/>
    <col min="11777" max="11777" width="16.7265625" style="21" bestFit="1" customWidth="1"/>
    <col min="11778" max="11778" width="18.453125" style="21" bestFit="1" customWidth="1"/>
    <col min="11779" max="11779" width="16.26953125" style="21" customWidth="1"/>
    <col min="11780" max="11780" width="18.26953125" style="21" customWidth="1"/>
    <col min="11781" max="11781" width="18.6328125" style="21" customWidth="1"/>
    <col min="11782" max="11782" width="28.81640625" style="21" customWidth="1"/>
    <col min="11783" max="11783" width="14.81640625" style="21" bestFit="1" customWidth="1"/>
    <col min="11784" max="12017" width="8.7265625" style="21"/>
    <col min="12018" max="12018" width="6.54296875" style="21" customWidth="1"/>
    <col min="12019" max="12019" width="17.90625" style="21" customWidth="1"/>
    <col min="12020" max="12020" width="9" style="21" bestFit="1" customWidth="1"/>
    <col min="12021" max="12021" width="43.90625" style="21" customWidth="1"/>
    <col min="12022" max="12022" width="13.7265625" style="21" customWidth="1"/>
    <col min="12023" max="12023" width="20.1796875" style="21" customWidth="1"/>
    <col min="12024" max="12024" width="14.26953125" style="21" customWidth="1"/>
    <col min="12025" max="12025" width="10.453125" style="21" customWidth="1"/>
    <col min="12026" max="12032" width="9.7265625" style="21" customWidth="1"/>
    <col min="12033" max="12033" width="16.7265625" style="21" bestFit="1" customWidth="1"/>
    <col min="12034" max="12034" width="18.453125" style="21" bestFit="1" customWidth="1"/>
    <col min="12035" max="12035" width="16.26953125" style="21" customWidth="1"/>
    <col min="12036" max="12036" width="18.26953125" style="21" customWidth="1"/>
    <col min="12037" max="12037" width="18.6328125" style="21" customWidth="1"/>
    <col min="12038" max="12038" width="28.81640625" style="21" customWidth="1"/>
    <col min="12039" max="12039" width="14.81640625" style="21" bestFit="1" customWidth="1"/>
    <col min="12040" max="12273" width="8.7265625" style="21"/>
    <col min="12274" max="12274" width="6.54296875" style="21" customWidth="1"/>
    <col min="12275" max="12275" width="17.90625" style="21" customWidth="1"/>
    <col min="12276" max="12276" width="9" style="21" bestFit="1" customWidth="1"/>
    <col min="12277" max="12277" width="43.90625" style="21" customWidth="1"/>
    <col min="12278" max="12278" width="13.7265625" style="21" customWidth="1"/>
    <col min="12279" max="12279" width="20.1796875" style="21" customWidth="1"/>
    <col min="12280" max="12280" width="14.26953125" style="21" customWidth="1"/>
    <col min="12281" max="12281" width="10.453125" style="21" customWidth="1"/>
    <col min="12282" max="12288" width="9.7265625" style="21" customWidth="1"/>
    <col min="12289" max="12289" width="16.7265625" style="21" bestFit="1" customWidth="1"/>
    <col min="12290" max="12290" width="18.453125" style="21" bestFit="1" customWidth="1"/>
    <col min="12291" max="12291" width="16.26953125" style="21" customWidth="1"/>
    <col min="12292" max="12292" width="18.26953125" style="21" customWidth="1"/>
    <col min="12293" max="12293" width="18.6328125" style="21" customWidth="1"/>
    <col min="12294" max="12294" width="28.81640625" style="21" customWidth="1"/>
    <col min="12295" max="12295" width="14.81640625" style="21" bestFit="1" customWidth="1"/>
    <col min="12296" max="12529" width="8.7265625" style="21"/>
    <col min="12530" max="12530" width="6.54296875" style="21" customWidth="1"/>
    <col min="12531" max="12531" width="17.90625" style="21" customWidth="1"/>
    <col min="12532" max="12532" width="9" style="21" bestFit="1" customWidth="1"/>
    <col min="12533" max="12533" width="43.90625" style="21" customWidth="1"/>
    <col min="12534" max="12534" width="13.7265625" style="21" customWidth="1"/>
    <col min="12535" max="12535" width="20.1796875" style="21" customWidth="1"/>
    <col min="12536" max="12536" width="14.26953125" style="21" customWidth="1"/>
    <col min="12537" max="12537" width="10.453125" style="21" customWidth="1"/>
    <col min="12538" max="12544" width="9.7265625" style="21" customWidth="1"/>
    <col min="12545" max="12545" width="16.7265625" style="21" bestFit="1" customWidth="1"/>
    <col min="12546" max="12546" width="18.453125" style="21" bestFit="1" customWidth="1"/>
    <col min="12547" max="12547" width="16.26953125" style="21" customWidth="1"/>
    <col min="12548" max="12548" width="18.26953125" style="21" customWidth="1"/>
    <col min="12549" max="12549" width="18.6328125" style="21" customWidth="1"/>
    <col min="12550" max="12550" width="28.81640625" style="21" customWidth="1"/>
    <col min="12551" max="12551" width="14.81640625" style="21" bestFit="1" customWidth="1"/>
    <col min="12552" max="12785" width="8.7265625" style="21"/>
    <col min="12786" max="12786" width="6.54296875" style="21" customWidth="1"/>
    <col min="12787" max="12787" width="17.90625" style="21" customWidth="1"/>
    <col min="12788" max="12788" width="9" style="21" bestFit="1" customWidth="1"/>
    <col min="12789" max="12789" width="43.90625" style="21" customWidth="1"/>
    <col min="12790" max="12790" width="13.7265625" style="21" customWidth="1"/>
    <col min="12791" max="12791" width="20.1796875" style="21" customWidth="1"/>
    <col min="12792" max="12792" width="14.26953125" style="21" customWidth="1"/>
    <col min="12793" max="12793" width="10.453125" style="21" customWidth="1"/>
    <col min="12794" max="12800" width="9.7265625" style="21" customWidth="1"/>
    <col min="12801" max="12801" width="16.7265625" style="21" bestFit="1" customWidth="1"/>
    <col min="12802" max="12802" width="18.453125" style="21" bestFit="1" customWidth="1"/>
    <col min="12803" max="12803" width="16.26953125" style="21" customWidth="1"/>
    <col min="12804" max="12804" width="18.26953125" style="21" customWidth="1"/>
    <col min="12805" max="12805" width="18.6328125" style="21" customWidth="1"/>
    <col min="12806" max="12806" width="28.81640625" style="21" customWidth="1"/>
    <col min="12807" max="12807" width="14.81640625" style="21" bestFit="1" customWidth="1"/>
    <col min="12808" max="13041" width="8.7265625" style="21"/>
    <col min="13042" max="13042" width="6.54296875" style="21" customWidth="1"/>
    <col min="13043" max="13043" width="17.90625" style="21" customWidth="1"/>
    <col min="13044" max="13044" width="9" style="21" bestFit="1" customWidth="1"/>
    <col min="13045" max="13045" width="43.90625" style="21" customWidth="1"/>
    <col min="13046" max="13046" width="13.7265625" style="21" customWidth="1"/>
    <col min="13047" max="13047" width="20.1796875" style="21" customWidth="1"/>
    <col min="13048" max="13048" width="14.26953125" style="21" customWidth="1"/>
    <col min="13049" max="13049" width="10.453125" style="21" customWidth="1"/>
    <col min="13050" max="13056" width="9.7265625" style="21" customWidth="1"/>
    <col min="13057" max="13057" width="16.7265625" style="21" bestFit="1" customWidth="1"/>
    <col min="13058" max="13058" width="18.453125" style="21" bestFit="1" customWidth="1"/>
    <col min="13059" max="13059" width="16.26953125" style="21" customWidth="1"/>
    <col min="13060" max="13060" width="18.26953125" style="21" customWidth="1"/>
    <col min="13061" max="13061" width="18.6328125" style="21" customWidth="1"/>
    <col min="13062" max="13062" width="28.81640625" style="21" customWidth="1"/>
    <col min="13063" max="13063" width="14.81640625" style="21" bestFit="1" customWidth="1"/>
    <col min="13064" max="13297" width="8.7265625" style="21"/>
    <col min="13298" max="13298" width="6.54296875" style="21" customWidth="1"/>
    <col min="13299" max="13299" width="17.90625" style="21" customWidth="1"/>
    <col min="13300" max="13300" width="9" style="21" bestFit="1" customWidth="1"/>
    <col min="13301" max="13301" width="43.90625" style="21" customWidth="1"/>
    <col min="13302" max="13302" width="13.7265625" style="21" customWidth="1"/>
    <col min="13303" max="13303" width="20.1796875" style="21" customWidth="1"/>
    <col min="13304" max="13304" width="14.26953125" style="21" customWidth="1"/>
    <col min="13305" max="13305" width="10.453125" style="21" customWidth="1"/>
    <col min="13306" max="13312" width="9.7265625" style="21" customWidth="1"/>
    <col min="13313" max="13313" width="16.7265625" style="21" bestFit="1" customWidth="1"/>
    <col min="13314" max="13314" width="18.453125" style="21" bestFit="1" customWidth="1"/>
    <col min="13315" max="13315" width="16.26953125" style="21" customWidth="1"/>
    <col min="13316" max="13316" width="18.26953125" style="21" customWidth="1"/>
    <col min="13317" max="13317" width="18.6328125" style="21" customWidth="1"/>
    <col min="13318" max="13318" width="28.81640625" style="21" customWidth="1"/>
    <col min="13319" max="13319" width="14.81640625" style="21" bestFit="1" customWidth="1"/>
    <col min="13320" max="13553" width="8.7265625" style="21"/>
    <col min="13554" max="13554" width="6.54296875" style="21" customWidth="1"/>
    <col min="13555" max="13555" width="17.90625" style="21" customWidth="1"/>
    <col min="13556" max="13556" width="9" style="21" bestFit="1" customWidth="1"/>
    <col min="13557" max="13557" width="43.90625" style="21" customWidth="1"/>
    <col min="13558" max="13558" width="13.7265625" style="21" customWidth="1"/>
    <col min="13559" max="13559" width="20.1796875" style="21" customWidth="1"/>
    <col min="13560" max="13560" width="14.26953125" style="21" customWidth="1"/>
    <col min="13561" max="13561" width="10.453125" style="21" customWidth="1"/>
    <col min="13562" max="13568" width="9.7265625" style="21" customWidth="1"/>
    <col min="13569" max="13569" width="16.7265625" style="21" bestFit="1" customWidth="1"/>
    <col min="13570" max="13570" width="18.453125" style="21" bestFit="1" customWidth="1"/>
    <col min="13571" max="13571" width="16.26953125" style="21" customWidth="1"/>
    <col min="13572" max="13572" width="18.26953125" style="21" customWidth="1"/>
    <col min="13573" max="13573" width="18.6328125" style="21" customWidth="1"/>
    <col min="13574" max="13574" width="28.81640625" style="21" customWidth="1"/>
    <col min="13575" max="13575" width="14.81640625" style="21" bestFit="1" customWidth="1"/>
    <col min="13576" max="13809" width="8.7265625" style="21"/>
    <col min="13810" max="13810" width="6.54296875" style="21" customWidth="1"/>
    <col min="13811" max="13811" width="17.90625" style="21" customWidth="1"/>
    <col min="13812" max="13812" width="9" style="21" bestFit="1" customWidth="1"/>
    <col min="13813" max="13813" width="43.90625" style="21" customWidth="1"/>
    <col min="13814" max="13814" width="13.7265625" style="21" customWidth="1"/>
    <col min="13815" max="13815" width="20.1796875" style="21" customWidth="1"/>
    <col min="13816" max="13816" width="14.26953125" style="21" customWidth="1"/>
    <col min="13817" max="13817" width="10.453125" style="21" customWidth="1"/>
    <col min="13818" max="13824" width="9.7265625" style="21" customWidth="1"/>
    <col min="13825" max="13825" width="16.7265625" style="21" bestFit="1" customWidth="1"/>
    <col min="13826" max="13826" width="18.453125" style="21" bestFit="1" customWidth="1"/>
    <col min="13827" max="13827" width="16.26953125" style="21" customWidth="1"/>
    <col min="13828" max="13828" width="18.26953125" style="21" customWidth="1"/>
    <col min="13829" max="13829" width="18.6328125" style="21" customWidth="1"/>
    <col min="13830" max="13830" width="28.81640625" style="21" customWidth="1"/>
    <col min="13831" max="13831" width="14.81640625" style="21" bestFit="1" customWidth="1"/>
    <col min="13832" max="14065" width="8.7265625" style="21"/>
    <col min="14066" max="14066" width="6.54296875" style="21" customWidth="1"/>
    <col min="14067" max="14067" width="17.90625" style="21" customWidth="1"/>
    <col min="14068" max="14068" width="9" style="21" bestFit="1" customWidth="1"/>
    <col min="14069" max="14069" width="43.90625" style="21" customWidth="1"/>
    <col min="14070" max="14070" width="13.7265625" style="21" customWidth="1"/>
    <col min="14071" max="14071" width="20.1796875" style="21" customWidth="1"/>
    <col min="14072" max="14072" width="14.26953125" style="21" customWidth="1"/>
    <col min="14073" max="14073" width="10.453125" style="21" customWidth="1"/>
    <col min="14074" max="14080" width="9.7265625" style="21" customWidth="1"/>
    <col min="14081" max="14081" width="16.7265625" style="21" bestFit="1" customWidth="1"/>
    <col min="14082" max="14082" width="18.453125" style="21" bestFit="1" customWidth="1"/>
    <col min="14083" max="14083" width="16.26953125" style="21" customWidth="1"/>
    <col min="14084" max="14084" width="18.26953125" style="21" customWidth="1"/>
    <col min="14085" max="14085" width="18.6328125" style="21" customWidth="1"/>
    <col min="14086" max="14086" width="28.81640625" style="21" customWidth="1"/>
    <col min="14087" max="14087" width="14.81640625" style="21" bestFit="1" customWidth="1"/>
    <col min="14088" max="14321" width="8.7265625" style="21"/>
    <col min="14322" max="14322" width="6.54296875" style="21" customWidth="1"/>
    <col min="14323" max="14323" width="17.90625" style="21" customWidth="1"/>
    <col min="14324" max="14324" width="9" style="21" bestFit="1" customWidth="1"/>
    <col min="14325" max="14325" width="43.90625" style="21" customWidth="1"/>
    <col min="14326" max="14326" width="13.7265625" style="21" customWidth="1"/>
    <col min="14327" max="14327" width="20.1796875" style="21" customWidth="1"/>
    <col min="14328" max="14328" width="14.26953125" style="21" customWidth="1"/>
    <col min="14329" max="14329" width="10.453125" style="21" customWidth="1"/>
    <col min="14330" max="14336" width="9.7265625" style="21" customWidth="1"/>
    <col min="14337" max="14337" width="16.7265625" style="21" bestFit="1" customWidth="1"/>
    <col min="14338" max="14338" width="18.453125" style="21" bestFit="1" customWidth="1"/>
    <col min="14339" max="14339" width="16.26953125" style="21" customWidth="1"/>
    <col min="14340" max="14340" width="18.26953125" style="21" customWidth="1"/>
    <col min="14341" max="14341" width="18.6328125" style="21" customWidth="1"/>
    <col min="14342" max="14342" width="28.81640625" style="21" customWidth="1"/>
    <col min="14343" max="14343" width="14.81640625" style="21" bestFit="1" customWidth="1"/>
    <col min="14344" max="14577" width="8.7265625" style="21"/>
    <col min="14578" max="14578" width="6.54296875" style="21" customWidth="1"/>
    <col min="14579" max="14579" width="17.90625" style="21" customWidth="1"/>
    <col min="14580" max="14580" width="9" style="21" bestFit="1" customWidth="1"/>
    <col min="14581" max="14581" width="43.90625" style="21" customWidth="1"/>
    <col min="14582" max="14582" width="13.7265625" style="21" customWidth="1"/>
    <col min="14583" max="14583" width="20.1796875" style="21" customWidth="1"/>
    <col min="14584" max="14584" width="14.26953125" style="21" customWidth="1"/>
    <col min="14585" max="14585" width="10.453125" style="21" customWidth="1"/>
    <col min="14586" max="14592" width="9.7265625" style="21" customWidth="1"/>
    <col min="14593" max="14593" width="16.7265625" style="21" bestFit="1" customWidth="1"/>
    <col min="14594" max="14594" width="18.453125" style="21" bestFit="1" customWidth="1"/>
    <col min="14595" max="14595" width="16.26953125" style="21" customWidth="1"/>
    <col min="14596" max="14596" width="18.26953125" style="21" customWidth="1"/>
    <col min="14597" max="14597" width="18.6328125" style="21" customWidth="1"/>
    <col min="14598" max="14598" width="28.81640625" style="21" customWidth="1"/>
    <col min="14599" max="14599" width="14.81640625" style="21" bestFit="1" customWidth="1"/>
    <col min="14600" max="14833" width="8.7265625" style="21"/>
    <col min="14834" max="14834" width="6.54296875" style="21" customWidth="1"/>
    <col min="14835" max="14835" width="17.90625" style="21" customWidth="1"/>
    <col min="14836" max="14836" width="9" style="21" bestFit="1" customWidth="1"/>
    <col min="14837" max="14837" width="43.90625" style="21" customWidth="1"/>
    <col min="14838" max="14838" width="13.7265625" style="21" customWidth="1"/>
    <col min="14839" max="14839" width="20.1796875" style="21" customWidth="1"/>
    <col min="14840" max="14840" width="14.26953125" style="21" customWidth="1"/>
    <col min="14841" max="14841" width="10.453125" style="21" customWidth="1"/>
    <col min="14842" max="14848" width="9.7265625" style="21" customWidth="1"/>
    <col min="14849" max="14849" width="16.7265625" style="21" bestFit="1" customWidth="1"/>
    <col min="14850" max="14850" width="18.453125" style="21" bestFit="1" customWidth="1"/>
    <col min="14851" max="14851" width="16.26953125" style="21" customWidth="1"/>
    <col min="14852" max="14852" width="18.26953125" style="21" customWidth="1"/>
    <col min="14853" max="14853" width="18.6328125" style="21" customWidth="1"/>
    <col min="14854" max="14854" width="28.81640625" style="21" customWidth="1"/>
    <col min="14855" max="14855" width="14.81640625" style="21" bestFit="1" customWidth="1"/>
    <col min="14856" max="15089" width="8.7265625" style="21"/>
    <col min="15090" max="15090" width="6.54296875" style="21" customWidth="1"/>
    <col min="15091" max="15091" width="17.90625" style="21" customWidth="1"/>
    <col min="15092" max="15092" width="9" style="21" bestFit="1" customWidth="1"/>
    <col min="15093" max="15093" width="43.90625" style="21" customWidth="1"/>
    <col min="15094" max="15094" width="13.7265625" style="21" customWidth="1"/>
    <col min="15095" max="15095" width="20.1796875" style="21" customWidth="1"/>
    <col min="15096" max="15096" width="14.26953125" style="21" customWidth="1"/>
    <col min="15097" max="15097" width="10.453125" style="21" customWidth="1"/>
    <col min="15098" max="15104" width="9.7265625" style="21" customWidth="1"/>
    <col min="15105" max="15105" width="16.7265625" style="21" bestFit="1" customWidth="1"/>
    <col min="15106" max="15106" width="18.453125" style="21" bestFit="1" customWidth="1"/>
    <col min="15107" max="15107" width="16.26953125" style="21" customWidth="1"/>
    <col min="15108" max="15108" width="18.26953125" style="21" customWidth="1"/>
    <col min="15109" max="15109" width="18.6328125" style="21" customWidth="1"/>
    <col min="15110" max="15110" width="28.81640625" style="21" customWidth="1"/>
    <col min="15111" max="15111" width="14.81640625" style="21" bestFit="1" customWidth="1"/>
    <col min="15112" max="15345" width="8.7265625" style="21"/>
    <col min="15346" max="15346" width="6.54296875" style="21" customWidth="1"/>
    <col min="15347" max="15347" width="17.90625" style="21" customWidth="1"/>
    <col min="15348" max="15348" width="9" style="21" bestFit="1" customWidth="1"/>
    <col min="15349" max="15349" width="43.90625" style="21" customWidth="1"/>
    <col min="15350" max="15350" width="13.7265625" style="21" customWidth="1"/>
    <col min="15351" max="15351" width="20.1796875" style="21" customWidth="1"/>
    <col min="15352" max="15352" width="14.26953125" style="21" customWidth="1"/>
    <col min="15353" max="15353" width="10.453125" style="21" customWidth="1"/>
    <col min="15354" max="15360" width="9.7265625" style="21" customWidth="1"/>
    <col min="15361" max="15361" width="16.7265625" style="21" bestFit="1" customWidth="1"/>
    <col min="15362" max="15362" width="18.453125" style="21" bestFit="1" customWidth="1"/>
    <col min="15363" max="15363" width="16.26953125" style="21" customWidth="1"/>
    <col min="15364" max="15364" width="18.26953125" style="21" customWidth="1"/>
    <col min="15365" max="15365" width="18.6328125" style="21" customWidth="1"/>
    <col min="15366" max="15366" width="28.81640625" style="21" customWidth="1"/>
    <col min="15367" max="15367" width="14.81640625" style="21" bestFit="1" customWidth="1"/>
    <col min="15368" max="15601" width="8.7265625" style="21"/>
    <col min="15602" max="15602" width="6.54296875" style="21" customWidth="1"/>
    <col min="15603" max="15603" width="17.90625" style="21" customWidth="1"/>
    <col min="15604" max="15604" width="9" style="21" bestFit="1" customWidth="1"/>
    <col min="15605" max="15605" width="43.90625" style="21" customWidth="1"/>
    <col min="15606" max="15606" width="13.7265625" style="21" customWidth="1"/>
    <col min="15607" max="15607" width="20.1796875" style="21" customWidth="1"/>
    <col min="15608" max="15608" width="14.26953125" style="21" customWidth="1"/>
    <col min="15609" max="15609" width="10.453125" style="21" customWidth="1"/>
    <col min="15610" max="15616" width="9.7265625" style="21" customWidth="1"/>
    <col min="15617" max="15617" width="16.7265625" style="21" bestFit="1" customWidth="1"/>
    <col min="15618" max="15618" width="18.453125" style="21" bestFit="1" customWidth="1"/>
    <col min="15619" max="15619" width="16.26953125" style="21" customWidth="1"/>
    <col min="15620" max="15620" width="18.26953125" style="21" customWidth="1"/>
    <col min="15621" max="15621" width="18.6328125" style="21" customWidth="1"/>
    <col min="15622" max="15622" width="28.81640625" style="21" customWidth="1"/>
    <col min="15623" max="15623" width="14.81640625" style="21" bestFit="1" customWidth="1"/>
    <col min="15624" max="15857" width="8.7265625" style="21"/>
    <col min="15858" max="15858" width="6.54296875" style="21" customWidth="1"/>
    <col min="15859" max="15859" width="17.90625" style="21" customWidth="1"/>
    <col min="15860" max="15860" width="9" style="21" bestFit="1" customWidth="1"/>
    <col min="15861" max="15861" width="43.90625" style="21" customWidth="1"/>
    <col min="15862" max="15862" width="13.7265625" style="21" customWidth="1"/>
    <col min="15863" max="15863" width="20.1796875" style="21" customWidth="1"/>
    <col min="15864" max="15864" width="14.26953125" style="21" customWidth="1"/>
    <col min="15865" max="15865" width="10.453125" style="21" customWidth="1"/>
    <col min="15866" max="15872" width="9.7265625" style="21" customWidth="1"/>
    <col min="15873" max="15873" width="16.7265625" style="21" bestFit="1" customWidth="1"/>
    <col min="15874" max="15874" width="18.453125" style="21" bestFit="1" customWidth="1"/>
    <col min="15875" max="15875" width="16.26953125" style="21" customWidth="1"/>
    <col min="15876" max="15876" width="18.26953125" style="21" customWidth="1"/>
    <col min="15877" max="15877" width="18.6328125" style="21" customWidth="1"/>
    <col min="15878" max="15878" width="28.81640625" style="21" customWidth="1"/>
    <col min="15879" max="15879" width="14.81640625" style="21" bestFit="1" customWidth="1"/>
    <col min="15880" max="16113" width="8.7265625" style="21"/>
    <col min="16114" max="16114" width="6.54296875" style="21" customWidth="1"/>
    <col min="16115" max="16115" width="17.90625" style="21" customWidth="1"/>
    <col min="16116" max="16116" width="9" style="21" bestFit="1" customWidth="1"/>
    <col min="16117" max="16117" width="43.90625" style="21" customWidth="1"/>
    <col min="16118" max="16118" width="13.7265625" style="21" customWidth="1"/>
    <col min="16119" max="16119" width="20.1796875" style="21" customWidth="1"/>
    <col min="16120" max="16120" width="14.26953125" style="21" customWidth="1"/>
    <col min="16121" max="16121" width="10.453125" style="21" customWidth="1"/>
    <col min="16122" max="16128" width="9.7265625" style="21" customWidth="1"/>
    <col min="16129" max="16129" width="16.7265625" style="21" bestFit="1" customWidth="1"/>
    <col min="16130" max="16130" width="18.453125" style="21" bestFit="1" customWidth="1"/>
    <col min="16131" max="16131" width="16.26953125" style="21" customWidth="1"/>
    <col min="16132" max="16132" width="18.26953125" style="21" customWidth="1"/>
    <col min="16133" max="16133" width="18.6328125" style="21" customWidth="1"/>
    <col min="16134" max="16134" width="28.81640625" style="21" customWidth="1"/>
    <col min="16135" max="16135" width="14.81640625" style="21" bestFit="1" customWidth="1"/>
    <col min="16136" max="16384" width="8.7265625" style="21"/>
  </cols>
  <sheetData>
    <row r="1" spans="1:7" s="12" customFormat="1" ht="38" customHeight="1" x14ac:dyDescent="0.35">
      <c r="A1" s="584" t="s">
        <v>21</v>
      </c>
      <c r="B1" s="585" t="s">
        <v>54</v>
      </c>
      <c r="C1" s="585"/>
      <c r="D1" s="584" t="s">
        <v>48</v>
      </c>
      <c r="E1" s="386" t="s">
        <v>57</v>
      </c>
      <c r="F1" s="584" t="s">
        <v>50</v>
      </c>
      <c r="G1" s="584"/>
    </row>
    <row r="2" spans="1:7" s="12" customFormat="1" ht="29" customHeight="1" x14ac:dyDescent="0.35">
      <c r="A2" s="584"/>
      <c r="B2" s="585"/>
      <c r="C2" s="585"/>
      <c r="D2" s="584"/>
      <c r="E2" s="386">
        <v>2025</v>
      </c>
      <c r="F2" s="387" t="s">
        <v>211</v>
      </c>
      <c r="G2" s="387" t="s">
        <v>212</v>
      </c>
    </row>
    <row r="3" spans="1:7" s="12" customFormat="1" x14ac:dyDescent="0.35">
      <c r="A3" s="581" t="s">
        <v>67</v>
      </c>
      <c r="B3" s="581"/>
      <c r="C3" s="581"/>
      <c r="D3" s="581"/>
      <c r="E3" s="581"/>
      <c r="F3" s="581"/>
      <c r="G3" s="581"/>
    </row>
    <row r="4" spans="1:7" ht="29.15" customHeight="1" x14ac:dyDescent="0.35">
      <c r="A4" s="71">
        <v>1</v>
      </c>
      <c r="B4" s="71" t="s">
        <v>68</v>
      </c>
      <c r="C4" s="582" t="s">
        <v>69</v>
      </c>
      <c r="D4" s="582"/>
      <c r="E4" s="73"/>
      <c r="F4" s="83"/>
      <c r="G4" s="72"/>
    </row>
    <row r="5" spans="1:7" ht="29.15" customHeight="1" x14ac:dyDescent="0.35">
      <c r="A5" s="71"/>
      <c r="B5" s="71" t="s">
        <v>70</v>
      </c>
      <c r="C5" s="582" t="s">
        <v>71</v>
      </c>
      <c r="D5" s="582"/>
      <c r="E5" s="73"/>
      <c r="F5" s="83"/>
      <c r="G5" s="72"/>
    </row>
    <row r="6" spans="1:7" ht="31" x14ac:dyDescent="0.35">
      <c r="A6" s="52"/>
      <c r="B6" s="52">
        <v>1</v>
      </c>
      <c r="C6" s="74" t="s">
        <v>72</v>
      </c>
      <c r="D6" s="52" t="s">
        <v>73</v>
      </c>
      <c r="E6" s="66">
        <v>2025</v>
      </c>
      <c r="F6" s="84">
        <v>54786000</v>
      </c>
      <c r="G6" s="44" t="s">
        <v>74</v>
      </c>
    </row>
    <row r="7" spans="1:7" x14ac:dyDescent="0.35">
      <c r="A7" s="360"/>
      <c r="B7" s="75">
        <v>2</v>
      </c>
      <c r="C7" s="76" t="s">
        <v>78</v>
      </c>
      <c r="D7" s="75" t="s">
        <v>73</v>
      </c>
      <c r="E7" s="66">
        <v>2025</v>
      </c>
      <c r="F7" s="348">
        <v>1047000</v>
      </c>
      <c r="G7" s="86" t="s">
        <v>74</v>
      </c>
    </row>
    <row r="8" spans="1:7" ht="29.15" customHeight="1" x14ac:dyDescent="0.35">
      <c r="A8" s="71"/>
      <c r="B8" s="71" t="s">
        <v>79</v>
      </c>
      <c r="C8" s="582" t="s">
        <v>80</v>
      </c>
      <c r="D8" s="582"/>
      <c r="E8" s="73"/>
      <c r="F8" s="83"/>
      <c r="G8" s="72"/>
    </row>
    <row r="9" spans="1:7" ht="31" x14ac:dyDescent="0.35">
      <c r="A9" s="52"/>
      <c r="B9" s="52">
        <v>1</v>
      </c>
      <c r="C9" s="74" t="s">
        <v>81</v>
      </c>
      <c r="D9" s="52" t="s">
        <v>82</v>
      </c>
      <c r="E9" s="66">
        <v>2025</v>
      </c>
      <c r="F9" s="84">
        <v>347840400</v>
      </c>
      <c r="G9" s="44" t="s">
        <v>74</v>
      </c>
    </row>
    <row r="10" spans="1:7" ht="31" x14ac:dyDescent="0.35">
      <c r="A10" s="360"/>
      <c r="B10" s="75">
        <v>2</v>
      </c>
      <c r="C10" s="76" t="s">
        <v>83</v>
      </c>
      <c r="D10" s="75" t="s">
        <v>82</v>
      </c>
      <c r="E10" s="66">
        <v>2025</v>
      </c>
      <c r="F10" s="348">
        <v>6395000</v>
      </c>
      <c r="G10" s="86" t="s">
        <v>74</v>
      </c>
    </row>
    <row r="11" spans="1:7" ht="29.15" customHeight="1" x14ac:dyDescent="0.35">
      <c r="A11" s="71"/>
      <c r="B11" s="71" t="s">
        <v>84</v>
      </c>
      <c r="C11" s="582" t="s">
        <v>85</v>
      </c>
      <c r="D11" s="582"/>
      <c r="E11" s="73"/>
      <c r="F11" s="83"/>
      <c r="G11" s="72"/>
    </row>
    <row r="12" spans="1:7" ht="31" x14ac:dyDescent="0.35">
      <c r="A12" s="360"/>
      <c r="B12" s="75">
        <v>2</v>
      </c>
      <c r="C12" s="76" t="s">
        <v>85</v>
      </c>
      <c r="D12" s="75" t="s">
        <v>86</v>
      </c>
      <c r="E12" s="66">
        <v>2025</v>
      </c>
      <c r="F12" s="348">
        <f>'Berita ACARA Musdes'!E49</f>
        <v>21111168</v>
      </c>
      <c r="G12" s="44" t="s">
        <v>74</v>
      </c>
    </row>
    <row r="13" spans="1:7" ht="29.15" customHeight="1" x14ac:dyDescent="0.35">
      <c r="A13" s="71"/>
      <c r="B13" s="71" t="s">
        <v>87</v>
      </c>
      <c r="C13" s="582" t="s">
        <v>88</v>
      </c>
      <c r="D13" s="582"/>
      <c r="E13" s="73"/>
      <c r="F13" s="83"/>
      <c r="G13" s="72"/>
    </row>
    <row r="14" spans="1:7" ht="30" customHeight="1" x14ac:dyDescent="0.35">
      <c r="A14" s="75"/>
      <c r="B14" s="52">
        <v>3</v>
      </c>
      <c r="C14" s="76" t="s">
        <v>95</v>
      </c>
      <c r="D14" s="75" t="s">
        <v>91</v>
      </c>
      <c r="E14" s="66">
        <v>2025</v>
      </c>
      <c r="F14" s="348">
        <f>'Berita ACARA Musdes'!C52</f>
        <v>34174192</v>
      </c>
      <c r="G14" s="86" t="s">
        <v>74</v>
      </c>
    </row>
    <row r="15" spans="1:7" ht="30" customHeight="1" x14ac:dyDescent="0.35">
      <c r="A15" s="75"/>
      <c r="B15" s="77">
        <v>4</v>
      </c>
      <c r="C15" s="76" t="s">
        <v>96</v>
      </c>
      <c r="D15" s="75" t="s">
        <v>91</v>
      </c>
      <c r="E15" s="80">
        <v>2025</v>
      </c>
      <c r="F15" s="348">
        <f>'Berita ACARA Musdes'!C58</f>
        <v>3121345</v>
      </c>
      <c r="G15" s="86" t="s">
        <v>97</v>
      </c>
    </row>
    <row r="16" spans="1:7" ht="30" customHeight="1" x14ac:dyDescent="0.35">
      <c r="A16" s="75"/>
      <c r="B16" s="52">
        <v>5</v>
      </c>
      <c r="C16" s="76" t="s">
        <v>98</v>
      </c>
      <c r="D16" s="75" t="s">
        <v>91</v>
      </c>
      <c r="E16" s="80">
        <v>2025</v>
      </c>
      <c r="F16" s="348">
        <f>'Berita ACARA Musdes'!C60</f>
        <v>3500000</v>
      </c>
      <c r="G16" s="86" t="s">
        <v>99</v>
      </c>
    </row>
    <row r="17" spans="1:7" ht="30" customHeight="1" x14ac:dyDescent="0.35">
      <c r="A17" s="75"/>
      <c r="B17" s="77">
        <v>6</v>
      </c>
      <c r="C17" s="76" t="s">
        <v>100</v>
      </c>
      <c r="D17" s="75" t="s">
        <v>91</v>
      </c>
      <c r="E17" s="80">
        <v>2025</v>
      </c>
      <c r="F17" s="348">
        <v>17700000</v>
      </c>
      <c r="G17" s="86" t="s">
        <v>74</v>
      </c>
    </row>
    <row r="18" spans="1:7" ht="20" customHeight="1" x14ac:dyDescent="0.35">
      <c r="A18" s="75"/>
      <c r="B18" s="52">
        <v>7</v>
      </c>
      <c r="C18" s="76" t="s">
        <v>101</v>
      </c>
      <c r="D18" s="75" t="s">
        <v>102</v>
      </c>
      <c r="E18" s="80">
        <v>2025</v>
      </c>
      <c r="F18" s="348">
        <f>'Berita ACARA Musdes'!C54</f>
        <v>2500000</v>
      </c>
      <c r="G18" s="86" t="s">
        <v>74</v>
      </c>
    </row>
    <row r="19" spans="1:7" ht="15.5" customHeight="1" x14ac:dyDescent="0.35">
      <c r="A19" s="75"/>
      <c r="B19" s="77">
        <v>8</v>
      </c>
      <c r="C19" s="76" t="s">
        <v>103</v>
      </c>
      <c r="D19" s="75" t="s">
        <v>102</v>
      </c>
      <c r="E19" s="80">
        <v>2025</v>
      </c>
      <c r="F19" s="348">
        <f>'Berita ACARA Musdes'!C55</f>
        <v>1500000</v>
      </c>
      <c r="G19" s="86" t="s">
        <v>74</v>
      </c>
    </row>
    <row r="20" spans="1:7" x14ac:dyDescent="0.35">
      <c r="A20" s="360"/>
      <c r="B20" s="52">
        <v>9</v>
      </c>
      <c r="C20" s="76" t="str">
        <f>'Berita ACARA Musdes'!B57</f>
        <v>Pajak Ambulance Desa</v>
      </c>
      <c r="D20" s="75" t="s">
        <v>91</v>
      </c>
      <c r="E20" s="80">
        <v>2025</v>
      </c>
      <c r="F20" s="348">
        <f>'Berita ACARA Musdes'!C57</f>
        <v>950000</v>
      </c>
      <c r="G20" s="86" t="str">
        <f>'Berita ACARA Musdes'!D57</f>
        <v>SILPA PLL</v>
      </c>
    </row>
    <row r="21" spans="1:7" x14ac:dyDescent="0.35">
      <c r="A21" s="360"/>
      <c r="B21" s="77">
        <v>10</v>
      </c>
      <c r="C21" s="76" t="str">
        <f>'Berita ACARA Musdes'!B59</f>
        <v>ATK pemdes</v>
      </c>
      <c r="D21" s="75" t="s">
        <v>91</v>
      </c>
      <c r="E21" s="80">
        <v>2025</v>
      </c>
      <c r="F21" s="348">
        <f>'Berita ACARA Musdes'!C59</f>
        <v>30158</v>
      </c>
      <c r="G21" s="86" t="str">
        <f>'Berita ACARA Musdes'!D59</f>
        <v>SILPA BHPR</v>
      </c>
    </row>
    <row r="22" spans="1:7" x14ac:dyDescent="0.35">
      <c r="A22" s="360"/>
      <c r="B22" s="52">
        <v>11</v>
      </c>
      <c r="C22" s="76" t="str">
        <f>'Berita ACARA Musdes'!B61</f>
        <v xml:space="preserve"> Penyediaan Operasional Pemerintah Desa  (BHP)</v>
      </c>
      <c r="D22" s="75" t="s">
        <v>91</v>
      </c>
      <c r="E22" s="80">
        <v>2025</v>
      </c>
      <c r="F22" s="348">
        <f>'Berita ACARA Musdes'!C61</f>
        <v>321516</v>
      </c>
      <c r="G22" s="86" t="str">
        <f>'Berita ACARA Musdes'!D61</f>
        <v>BHP</v>
      </c>
    </row>
    <row r="23" spans="1:7" ht="15" customHeight="1" x14ac:dyDescent="0.35">
      <c r="A23" s="71"/>
      <c r="B23" s="71" t="s">
        <v>105</v>
      </c>
      <c r="C23" s="73" t="s">
        <v>106</v>
      </c>
      <c r="D23" s="73"/>
      <c r="E23" s="73"/>
      <c r="F23" s="83"/>
      <c r="G23" s="72"/>
    </row>
    <row r="24" spans="1:7" ht="15" customHeight="1" x14ac:dyDescent="0.35">
      <c r="A24" s="52"/>
      <c r="B24" s="52">
        <v>1</v>
      </c>
      <c r="C24" s="74" t="s">
        <v>106</v>
      </c>
      <c r="D24" s="52" t="s">
        <v>107</v>
      </c>
      <c r="E24" s="66">
        <v>2025</v>
      </c>
      <c r="F24" s="84">
        <v>34980000</v>
      </c>
      <c r="G24" s="44" t="s">
        <v>74</v>
      </c>
    </row>
    <row r="25" spans="1:7" ht="15" customHeight="1" x14ac:dyDescent="0.35">
      <c r="A25" s="360"/>
      <c r="B25" s="75">
        <v>2</v>
      </c>
      <c r="C25" s="76" t="s">
        <v>108</v>
      </c>
      <c r="D25" s="75" t="s">
        <v>109</v>
      </c>
      <c r="E25" s="66">
        <v>2025</v>
      </c>
      <c r="F25" s="348">
        <v>2915000</v>
      </c>
      <c r="G25" s="86" t="s">
        <v>74</v>
      </c>
    </row>
    <row r="26" spans="1:7" ht="28" customHeight="1" x14ac:dyDescent="0.35">
      <c r="A26" s="71"/>
      <c r="B26" s="71" t="s">
        <v>110</v>
      </c>
      <c r="C26" s="73" t="s">
        <v>111</v>
      </c>
      <c r="D26" s="73"/>
      <c r="E26" s="73"/>
      <c r="F26" s="83"/>
      <c r="G26" s="72"/>
    </row>
    <row r="27" spans="1:7" ht="30" customHeight="1" x14ac:dyDescent="0.35">
      <c r="A27" s="52"/>
      <c r="B27" s="77">
        <v>1</v>
      </c>
      <c r="C27" s="78" t="s">
        <v>111</v>
      </c>
      <c r="D27" s="79" t="s">
        <v>113</v>
      </c>
      <c r="E27" s="81">
        <v>2025</v>
      </c>
      <c r="F27" s="348">
        <v>3730000</v>
      </c>
      <c r="G27" s="44" t="s">
        <v>74</v>
      </c>
    </row>
    <row r="28" spans="1:7" ht="28" customHeight="1" x14ac:dyDescent="0.35">
      <c r="A28" s="71"/>
      <c r="B28" s="71" t="s">
        <v>117</v>
      </c>
      <c r="C28" s="73" t="s">
        <v>118</v>
      </c>
      <c r="D28" s="73"/>
      <c r="E28" s="73"/>
      <c r="F28" s="83"/>
      <c r="G28" s="72"/>
    </row>
    <row r="29" spans="1:7" ht="31" x14ac:dyDescent="0.35">
      <c r="A29" s="360"/>
      <c r="B29" s="75">
        <v>1</v>
      </c>
      <c r="C29" s="76" t="s">
        <v>121</v>
      </c>
      <c r="D29" s="52" t="s">
        <v>107</v>
      </c>
      <c r="E29" s="81">
        <v>2025</v>
      </c>
      <c r="F29" s="348">
        <f>'Berita ACARA Musdes'!C68</f>
        <v>27650000</v>
      </c>
      <c r="G29" s="86" t="s">
        <v>120</v>
      </c>
    </row>
    <row r="30" spans="1:7" ht="28" customHeight="1" x14ac:dyDescent="0.35">
      <c r="A30" s="71"/>
      <c r="B30" s="71" t="s">
        <v>117</v>
      </c>
      <c r="C30" s="582" t="s">
        <v>122</v>
      </c>
      <c r="D30" s="582"/>
      <c r="E30" s="73"/>
      <c r="F30" s="83"/>
      <c r="G30" s="72"/>
    </row>
    <row r="31" spans="1:7" ht="31" x14ac:dyDescent="0.35">
      <c r="A31" s="52"/>
      <c r="B31" s="75">
        <v>1</v>
      </c>
      <c r="C31" s="76" t="s">
        <v>122</v>
      </c>
      <c r="D31" s="75" t="s">
        <v>86</v>
      </c>
      <c r="E31" s="81">
        <v>2025</v>
      </c>
      <c r="F31" s="348">
        <f>'Berita ACARA Musdes'!E70</f>
        <v>15000000</v>
      </c>
      <c r="G31" s="86" t="s">
        <v>123</v>
      </c>
    </row>
    <row r="32" spans="1:7" ht="28" customHeight="1" x14ac:dyDescent="0.35">
      <c r="A32" s="71"/>
      <c r="B32" s="71" t="s">
        <v>124</v>
      </c>
      <c r="C32" s="73" t="s">
        <v>125</v>
      </c>
      <c r="D32" s="73"/>
      <c r="E32" s="73"/>
      <c r="F32" s="83"/>
      <c r="G32" s="72"/>
    </row>
    <row r="33" spans="1:7" ht="31" x14ac:dyDescent="0.35">
      <c r="A33" s="360"/>
      <c r="B33" s="52">
        <v>1</v>
      </c>
      <c r="C33" s="76" t="s">
        <v>125</v>
      </c>
      <c r="D33" s="75" t="s">
        <v>127</v>
      </c>
      <c r="E33" s="81">
        <v>2025</v>
      </c>
      <c r="F33" s="348">
        <v>9000000</v>
      </c>
      <c r="G33" s="44" t="s">
        <v>104</v>
      </c>
    </row>
    <row r="34" spans="1:7" x14ac:dyDescent="0.35">
      <c r="A34" s="71">
        <v>1</v>
      </c>
      <c r="B34" s="71" t="s">
        <v>133</v>
      </c>
      <c r="C34" s="582" t="s">
        <v>134</v>
      </c>
      <c r="D34" s="582"/>
      <c r="E34" s="73"/>
      <c r="F34" s="83"/>
      <c r="G34" s="72"/>
    </row>
    <row r="35" spans="1:7" ht="30" customHeight="1" x14ac:dyDescent="0.35">
      <c r="A35" s="360"/>
      <c r="B35" s="52">
        <v>1</v>
      </c>
      <c r="C35" s="76" t="str">
        <f>'Berita ACARA Musdes'!B75</f>
        <v xml:space="preserve"> Penyediaan Sarana (Aset Tetap) Perkantoran(BHP)</v>
      </c>
      <c r="D35" s="75" t="s">
        <v>91</v>
      </c>
      <c r="E35" s="80">
        <v>2025</v>
      </c>
      <c r="F35" s="348">
        <f>'Berita ACARA Musdes'!C75</f>
        <v>20000000</v>
      </c>
      <c r="G35" s="86" t="s">
        <v>104</v>
      </c>
    </row>
    <row r="36" spans="1:7" ht="29.15" customHeight="1" x14ac:dyDescent="0.35">
      <c r="A36" s="71">
        <v>1</v>
      </c>
      <c r="B36" s="71" t="s">
        <v>144</v>
      </c>
      <c r="C36" s="582" t="s">
        <v>145</v>
      </c>
      <c r="D36" s="582"/>
      <c r="E36" s="73"/>
      <c r="F36" s="83"/>
      <c r="G36" s="72"/>
    </row>
    <row r="37" spans="1:7" ht="28" customHeight="1" x14ac:dyDescent="0.35">
      <c r="A37" s="71"/>
      <c r="B37" s="71" t="s">
        <v>149</v>
      </c>
      <c r="C37" s="73" t="s">
        <v>150</v>
      </c>
      <c r="D37" s="73"/>
      <c r="E37" s="73"/>
      <c r="F37" s="83"/>
      <c r="G37" s="72"/>
    </row>
    <row r="38" spans="1:7" ht="31" x14ac:dyDescent="0.35">
      <c r="A38" s="360"/>
      <c r="B38" s="75">
        <v>1</v>
      </c>
      <c r="C38" s="76" t="str">
        <f>'Berita ACARA Musdes'!B78</f>
        <v>Pemutakhiran Profil Desa untuk  Pembangunan Berkelanjutan (SDGs</v>
      </c>
      <c r="D38" s="75" t="s">
        <v>107</v>
      </c>
      <c r="E38" s="80">
        <v>2025</v>
      </c>
      <c r="F38" s="348">
        <f>'Berita ACARA Musdes'!C78</f>
        <v>2200000</v>
      </c>
      <c r="G38" s="86" t="s">
        <v>120</v>
      </c>
    </row>
    <row r="39" spans="1:7" ht="28" customHeight="1" x14ac:dyDescent="0.35">
      <c r="A39" s="71"/>
      <c r="B39" s="71" t="s">
        <v>157</v>
      </c>
      <c r="C39" s="73" t="s">
        <v>158</v>
      </c>
      <c r="D39" s="73"/>
      <c r="E39" s="73"/>
      <c r="F39" s="83"/>
      <c r="G39" s="72"/>
    </row>
    <row r="40" spans="1:7" x14ac:dyDescent="0.35">
      <c r="A40" s="360"/>
      <c r="B40" s="75">
        <v>1</v>
      </c>
      <c r="C40" s="76" t="str">
        <f>'Berita ACARA Musdes'!B80</f>
        <v>Sosialiasi IDM Terbaru untuk Kelanjutan SDGS</v>
      </c>
      <c r="D40" s="75" t="s">
        <v>152</v>
      </c>
      <c r="E40" s="80">
        <v>2025</v>
      </c>
      <c r="F40" s="348">
        <f>'Berita ACARA Musdes'!C80</f>
        <v>3310000</v>
      </c>
      <c r="G40" s="86" t="s">
        <v>120</v>
      </c>
    </row>
    <row r="41" spans="1:7" ht="29.15" customHeight="1" x14ac:dyDescent="0.35">
      <c r="A41" s="71">
        <v>1</v>
      </c>
      <c r="B41" s="71" t="s">
        <v>161</v>
      </c>
      <c r="C41" s="582" t="s">
        <v>162</v>
      </c>
      <c r="D41" s="582"/>
      <c r="E41" s="73"/>
      <c r="F41" s="83"/>
      <c r="G41" s="72"/>
    </row>
    <row r="42" spans="1:7" ht="30" customHeight="1" x14ac:dyDescent="0.35">
      <c r="A42" s="71"/>
      <c r="B42" s="71" t="s">
        <v>163</v>
      </c>
      <c r="C42" s="73" t="s">
        <v>164</v>
      </c>
      <c r="D42" s="73"/>
      <c r="E42" s="73"/>
      <c r="F42" s="83"/>
      <c r="G42" s="72"/>
    </row>
    <row r="43" spans="1:7" ht="15" customHeight="1" x14ac:dyDescent="0.35">
      <c r="A43" s="360"/>
      <c r="B43" s="52">
        <v>1</v>
      </c>
      <c r="C43" s="76" t="s">
        <v>166</v>
      </c>
      <c r="D43" s="75" t="s">
        <v>152</v>
      </c>
      <c r="E43" s="80">
        <v>2025</v>
      </c>
      <c r="F43" s="348">
        <f>'Berita ACARA Musdes'!C83</f>
        <v>5555000</v>
      </c>
      <c r="G43" s="86" t="s">
        <v>120</v>
      </c>
    </row>
    <row r="44" spans="1:7" ht="15" customHeight="1" x14ac:dyDescent="0.35">
      <c r="A44" s="360"/>
      <c r="B44" s="77">
        <v>2</v>
      </c>
      <c r="C44" s="76" t="s">
        <v>167</v>
      </c>
      <c r="D44" s="75" t="s">
        <v>152</v>
      </c>
      <c r="E44" s="80">
        <v>2026</v>
      </c>
      <c r="F44" s="348">
        <f>'Berita ACARA Musdes'!C84</f>
        <v>3065000</v>
      </c>
      <c r="G44" s="86" t="s">
        <v>120</v>
      </c>
    </row>
    <row r="45" spans="1:7" ht="15" customHeight="1" x14ac:dyDescent="0.35">
      <c r="A45" s="360"/>
      <c r="B45" s="52">
        <v>3</v>
      </c>
      <c r="C45" s="76" t="s">
        <v>168</v>
      </c>
      <c r="D45" s="75" t="s">
        <v>152</v>
      </c>
      <c r="E45" s="80">
        <v>2027</v>
      </c>
      <c r="F45" s="348">
        <f>'Berita ACARA Musdes'!C85</f>
        <v>4425000</v>
      </c>
      <c r="G45" s="86" t="s">
        <v>120</v>
      </c>
    </row>
    <row r="46" spans="1:7" ht="15" customHeight="1" x14ac:dyDescent="0.35">
      <c r="A46" s="360"/>
      <c r="B46" s="77">
        <v>4</v>
      </c>
      <c r="C46" s="76" t="s">
        <v>167</v>
      </c>
      <c r="D46" s="75" t="s">
        <v>152</v>
      </c>
      <c r="E46" s="80">
        <v>2026</v>
      </c>
      <c r="F46" s="348">
        <f>'Berita ACARA Musdes'!C86</f>
        <v>3065000</v>
      </c>
      <c r="G46" s="86" t="s">
        <v>120</v>
      </c>
    </row>
    <row r="47" spans="1:7" ht="30" customHeight="1" x14ac:dyDescent="0.35">
      <c r="A47" s="71"/>
      <c r="B47" s="71" t="s">
        <v>169</v>
      </c>
      <c r="C47" s="73" t="s">
        <v>170</v>
      </c>
      <c r="D47" s="73"/>
      <c r="E47" s="73"/>
      <c r="F47" s="83"/>
      <c r="G47" s="72"/>
    </row>
    <row r="48" spans="1:7" ht="30" customHeight="1" x14ac:dyDescent="0.35">
      <c r="A48" s="360"/>
      <c r="B48" s="75">
        <v>1</v>
      </c>
      <c r="C48" s="76" t="s">
        <v>170</v>
      </c>
      <c r="D48" s="75" t="s">
        <v>152</v>
      </c>
      <c r="E48" s="80">
        <v>2025</v>
      </c>
      <c r="F48" s="348">
        <f>'Berita ACARA Musdes'!E87</f>
        <v>9840000</v>
      </c>
      <c r="G48" s="86" t="s">
        <v>120</v>
      </c>
    </row>
    <row r="49" spans="1:7" ht="30" customHeight="1" x14ac:dyDescent="0.35">
      <c r="A49" s="71"/>
      <c r="B49" s="71" t="s">
        <v>172</v>
      </c>
      <c r="C49" s="73" t="s">
        <v>173</v>
      </c>
      <c r="D49" s="73"/>
      <c r="E49" s="73"/>
      <c r="F49" s="83"/>
      <c r="G49" s="72"/>
    </row>
    <row r="50" spans="1:7" ht="30" customHeight="1" x14ac:dyDescent="0.35">
      <c r="A50" s="52"/>
      <c r="B50" s="52">
        <v>1</v>
      </c>
      <c r="C50" s="74" t="str">
        <f>'Berita ACARA Musdes'!B93</f>
        <v>Penyusunan Dokumen RKPDesa (BHP)</v>
      </c>
      <c r="D50" s="52" t="s">
        <v>152</v>
      </c>
      <c r="E50" s="80">
        <v>2025</v>
      </c>
      <c r="F50" s="84">
        <f>'Berita ACARA Musdes'!C93</f>
        <v>1725000</v>
      </c>
      <c r="G50" s="80" t="s">
        <v>104</v>
      </c>
    </row>
    <row r="51" spans="1:7" ht="30" customHeight="1" x14ac:dyDescent="0.35">
      <c r="A51" s="71"/>
      <c r="B51" s="71" t="s">
        <v>178</v>
      </c>
      <c r="C51" s="73" t="s">
        <v>179</v>
      </c>
      <c r="D51" s="73"/>
      <c r="E51" s="73"/>
      <c r="F51" s="83"/>
      <c r="G51" s="72"/>
    </row>
    <row r="52" spans="1:7" ht="15" customHeight="1" x14ac:dyDescent="0.35">
      <c r="A52" s="360"/>
      <c r="B52" s="75">
        <v>1</v>
      </c>
      <c r="C52" s="76" t="str">
        <f>'Berita ACARA Musdes'!B95</f>
        <v>Penyusunan Dokumen APBDesa</v>
      </c>
      <c r="D52" s="75" t="s">
        <v>152</v>
      </c>
      <c r="E52" s="80">
        <v>2025</v>
      </c>
      <c r="F52" s="348">
        <f>'Berita ACARA Musdes'!C95</f>
        <v>2100000</v>
      </c>
      <c r="G52" s="86" t="str">
        <f>'Berita ACARA Musdes'!D95</f>
        <v>ADD</v>
      </c>
    </row>
    <row r="53" spans="1:7" ht="15" customHeight="1" x14ac:dyDescent="0.35">
      <c r="A53" s="360"/>
      <c r="B53" s="75">
        <v>2</v>
      </c>
      <c r="C53" s="76" t="str">
        <f>'Berita ACARA Musdes'!B96</f>
        <v>Penyusunan Dokumen Perubahan APBDesa</v>
      </c>
      <c r="D53" s="75" t="s">
        <v>152</v>
      </c>
      <c r="E53" s="80">
        <v>2025</v>
      </c>
      <c r="F53" s="348">
        <f>'Berita ACARA Musdes'!C96</f>
        <v>2100000</v>
      </c>
      <c r="G53" s="86" t="str">
        <f>'Berita ACARA Musdes'!D96</f>
        <v>ADD</v>
      </c>
    </row>
    <row r="54" spans="1:7" ht="15" customHeight="1" x14ac:dyDescent="0.35">
      <c r="A54" s="360"/>
      <c r="B54" s="75">
        <v>3</v>
      </c>
      <c r="C54" s="76" t="str">
        <f>'Berita ACARA Musdes'!B97</f>
        <v>Penyusunan Dokumen Pertanggungjawaban APBDesa</v>
      </c>
      <c r="D54" s="75" t="s">
        <v>152</v>
      </c>
      <c r="E54" s="80">
        <v>2025</v>
      </c>
      <c r="F54" s="348">
        <f>'Berita ACARA Musdes'!C97</f>
        <v>3600000</v>
      </c>
      <c r="G54" s="86" t="str">
        <f>'Berita ACARA Musdes'!D97</f>
        <v>ADD</v>
      </c>
    </row>
    <row r="55" spans="1:7" ht="30" customHeight="1" x14ac:dyDescent="0.35">
      <c r="A55" s="71"/>
      <c r="B55" s="71" t="s">
        <v>188</v>
      </c>
      <c r="C55" s="73" t="s">
        <v>189</v>
      </c>
      <c r="D55" s="73"/>
      <c r="E55" s="73"/>
      <c r="F55" s="83"/>
      <c r="G55" s="72"/>
    </row>
    <row r="56" spans="1:7" ht="15" customHeight="1" x14ac:dyDescent="0.35">
      <c r="A56" s="360"/>
      <c r="B56" s="75">
        <v>1</v>
      </c>
      <c r="C56" s="76" t="str">
        <f>'Berita ACARA Musdes'!B99</f>
        <v>Penyusunan LPPD dan LKPPD(BHP)</v>
      </c>
      <c r="D56" s="75" t="s">
        <v>152</v>
      </c>
      <c r="E56" s="80">
        <v>2025</v>
      </c>
      <c r="F56" s="348">
        <f>'Berita ACARA Musdes'!C99</f>
        <v>2890000</v>
      </c>
      <c r="G56" s="86" t="str">
        <f>'Berita ACARA Musdes'!D99</f>
        <v>BHP</v>
      </c>
    </row>
    <row r="57" spans="1:7" ht="15" customHeight="1" x14ac:dyDescent="0.35">
      <c r="A57" s="360"/>
      <c r="B57" s="75">
        <v>2</v>
      </c>
      <c r="C57" s="76" t="str">
        <f>'Berita ACARA Musdes'!B100</f>
        <v>Penyampaian Informasi LPPD dan LKPPD (BHP)</v>
      </c>
      <c r="D57" s="75" t="s">
        <v>152</v>
      </c>
      <c r="E57" s="80">
        <v>2025</v>
      </c>
      <c r="F57" s="348">
        <f>'Berita ACARA Musdes'!C100</f>
        <v>3010000</v>
      </c>
      <c r="G57" s="86" t="str">
        <f>'Berita ACARA Musdes'!D100</f>
        <v>BHP</v>
      </c>
    </row>
    <row r="58" spans="1:7" ht="15" customHeight="1" x14ac:dyDescent="0.35">
      <c r="A58" s="360"/>
      <c r="B58" s="75">
        <v>3</v>
      </c>
      <c r="C58" s="76" t="str">
        <f>'Berita ACARA Musdes'!B101</f>
        <v>Monev  APBDesa Semester 1 (ADD)</v>
      </c>
      <c r="D58" s="75" t="s">
        <v>152</v>
      </c>
      <c r="E58" s="80">
        <v>2025</v>
      </c>
      <c r="F58" s="348">
        <f>'Berita ACARA Musdes'!C101</f>
        <v>2210000</v>
      </c>
      <c r="G58" s="86" t="str">
        <f>'Berita ACARA Musdes'!D101</f>
        <v>ADD</v>
      </c>
    </row>
    <row r="59" spans="1:7" ht="15" customHeight="1" x14ac:dyDescent="0.35">
      <c r="A59" s="360"/>
      <c r="B59" s="75">
        <v>4</v>
      </c>
      <c r="C59" s="76" t="str">
        <f>'Berita ACARA Musdes'!B102</f>
        <v>Monev  APBDesa Semester 2 (ADD)</v>
      </c>
      <c r="D59" s="75" t="s">
        <v>152</v>
      </c>
      <c r="E59" s="80">
        <v>2025</v>
      </c>
      <c r="F59" s="348">
        <f>'Berita ACARA Musdes'!C102</f>
        <v>2210000</v>
      </c>
      <c r="G59" s="86" t="str">
        <f>'Berita ACARA Musdes'!D102</f>
        <v>ADD</v>
      </c>
    </row>
    <row r="60" spans="1:7" ht="15" customHeight="1" x14ac:dyDescent="0.35">
      <c r="A60" s="71"/>
      <c r="B60" s="71" t="s">
        <v>193</v>
      </c>
      <c r="C60" s="73" t="s">
        <v>194</v>
      </c>
      <c r="D60" s="73"/>
      <c r="E60" s="73"/>
      <c r="F60" s="83"/>
      <c r="G60" s="72"/>
    </row>
    <row r="61" spans="1:7" ht="15" customHeight="1" x14ac:dyDescent="0.35">
      <c r="A61" s="52"/>
      <c r="B61" s="75">
        <v>1</v>
      </c>
      <c r="C61" s="76" t="s">
        <v>194</v>
      </c>
      <c r="D61" s="52" t="s">
        <v>152</v>
      </c>
      <c r="E61" s="66">
        <v>2025</v>
      </c>
      <c r="F61" s="84">
        <f>'Berita ACARA Musdes'!C104</f>
        <v>5000000</v>
      </c>
      <c r="G61" s="44" t="s">
        <v>120</v>
      </c>
    </row>
    <row r="62" spans="1:7" ht="29" customHeight="1" x14ac:dyDescent="0.35">
      <c r="A62" s="71"/>
      <c r="B62" s="71" t="s">
        <v>591</v>
      </c>
      <c r="C62" s="582" t="s">
        <v>592</v>
      </c>
      <c r="D62" s="582"/>
      <c r="E62" s="73"/>
      <c r="F62" s="83"/>
      <c r="G62" s="72"/>
    </row>
    <row r="63" spans="1:7" ht="15" customHeight="1" x14ac:dyDescent="0.35">
      <c r="A63" s="52"/>
      <c r="B63" s="75">
        <v>1</v>
      </c>
      <c r="C63" s="76" t="s">
        <v>661</v>
      </c>
      <c r="D63" s="75" t="s">
        <v>152</v>
      </c>
      <c r="E63" s="66">
        <v>2025</v>
      </c>
      <c r="F63" s="348">
        <v>56060000</v>
      </c>
      <c r="G63" s="86" t="s">
        <v>120</v>
      </c>
    </row>
    <row r="64" spans="1:7" s="12" customFormat="1" ht="15" customHeight="1" x14ac:dyDescent="0.35">
      <c r="A64" s="54">
        <v>1</v>
      </c>
      <c r="B64" s="54" t="s">
        <v>201</v>
      </c>
      <c r="C64" s="583" t="s">
        <v>202</v>
      </c>
      <c r="D64" s="583"/>
      <c r="E64" s="355"/>
      <c r="F64" s="356"/>
      <c r="G64" s="357"/>
    </row>
    <row r="65" spans="1:7" ht="15" customHeight="1" x14ac:dyDescent="0.35">
      <c r="A65" s="52"/>
      <c r="B65" s="52">
        <v>1</v>
      </c>
      <c r="C65" s="74" t="str">
        <f>'Berita ACARA Musdes'!B109</f>
        <v>Adminstrasi Pajak Bumi dan Bangunan (PBB)</v>
      </c>
      <c r="D65" s="52" t="s">
        <v>152</v>
      </c>
      <c r="E65" s="66">
        <v>2025</v>
      </c>
      <c r="F65" s="84">
        <v>8596918</v>
      </c>
      <c r="G65" s="44" t="str">
        <f>'Berita ACARA Musdes'!D109</f>
        <v>PLL</v>
      </c>
    </row>
    <row r="66" spans="1:7" ht="15" customHeight="1" x14ac:dyDescent="0.35">
      <c r="A66" s="52"/>
      <c r="B66" s="52">
        <v>2</v>
      </c>
      <c r="C66" s="74" t="str">
        <f>'Berita ACARA Musdes'!B110</f>
        <v xml:space="preserve">Upah Pungut Pajak </v>
      </c>
      <c r="D66" s="52" t="s">
        <v>152</v>
      </c>
      <c r="E66" s="66">
        <v>2025</v>
      </c>
      <c r="F66" s="84">
        <f>'Berita ACARA Musdes'!C110</f>
        <v>9177000</v>
      </c>
      <c r="G66" s="44" t="str">
        <f>'Berita ACARA Musdes'!D110</f>
        <v>SILPA ADD</v>
      </c>
    </row>
    <row r="67" spans="1:7" ht="15" customHeight="1" x14ac:dyDescent="0.35">
      <c r="A67" s="52"/>
      <c r="B67" s="52">
        <v>3</v>
      </c>
      <c r="C67" s="74" t="str">
        <f>'Berita ACARA Musdes'!B111</f>
        <v xml:space="preserve">Upah Pungut Pajak </v>
      </c>
      <c r="D67" s="52" t="s">
        <v>152</v>
      </c>
      <c r="E67" s="66">
        <v>2025</v>
      </c>
      <c r="F67" s="84">
        <f>'Berita ACARA Musdes'!C111</f>
        <v>1387175</v>
      </c>
      <c r="G67" s="44" t="str">
        <f>'Berita ACARA Musdes'!D111</f>
        <v>SILPA PLL</v>
      </c>
    </row>
    <row r="68" spans="1:7" s="12" customFormat="1" ht="15" customHeight="1" x14ac:dyDescent="0.35">
      <c r="A68" s="579" t="s">
        <v>206</v>
      </c>
      <c r="B68" s="579"/>
      <c r="C68" s="579"/>
      <c r="D68" s="579"/>
      <c r="E68" s="87"/>
      <c r="F68" s="88">
        <f>SUM(F4:F67)</f>
        <v>739777872</v>
      </c>
      <c r="G68" s="89"/>
    </row>
    <row r="69" spans="1:7" s="58" customFormat="1" x14ac:dyDescent="0.35">
      <c r="A69" s="42"/>
      <c r="B69" s="45"/>
      <c r="C69" s="45"/>
      <c r="D69" s="47"/>
      <c r="E69" s="45"/>
      <c r="F69" s="48"/>
      <c r="G69" s="45"/>
    </row>
    <row r="70" spans="1:7" s="58" customFormat="1" x14ac:dyDescent="0.35">
      <c r="A70" s="42"/>
      <c r="B70" s="45"/>
      <c r="C70" s="45"/>
      <c r="D70" s="47"/>
      <c r="E70" s="45"/>
      <c r="F70" s="48"/>
      <c r="G70" s="45"/>
    </row>
    <row r="71" spans="1:7" s="58" customFormat="1" x14ac:dyDescent="0.35">
      <c r="A71" s="42"/>
      <c r="B71" s="45"/>
      <c r="C71" s="45"/>
      <c r="D71" s="47"/>
      <c r="E71" s="45"/>
      <c r="F71" s="48"/>
      <c r="G71" s="45"/>
    </row>
    <row r="72" spans="1:7" s="58" customFormat="1" x14ac:dyDescent="0.35">
      <c r="A72" s="42"/>
      <c r="B72" s="45"/>
      <c r="C72" s="45"/>
      <c r="D72" s="47"/>
      <c r="E72" s="45"/>
      <c r="F72" s="48"/>
      <c r="G72" s="45"/>
    </row>
    <row r="73" spans="1:7" s="58" customFormat="1" x14ac:dyDescent="0.35">
      <c r="A73" s="42"/>
      <c r="B73" s="45"/>
      <c r="C73" s="45"/>
      <c r="D73" s="47"/>
      <c r="E73" s="45"/>
      <c r="F73" s="48"/>
      <c r="G73" s="45"/>
    </row>
  </sheetData>
  <mergeCells count="17">
    <mergeCell ref="C64:D64"/>
    <mergeCell ref="A68:D68"/>
    <mergeCell ref="C34:D34"/>
    <mergeCell ref="C36:D36"/>
    <mergeCell ref="C41:D41"/>
    <mergeCell ref="C62:D62"/>
    <mergeCell ref="A3:G3"/>
    <mergeCell ref="C4:D4"/>
    <mergeCell ref="A1:A2"/>
    <mergeCell ref="B1:C2"/>
    <mergeCell ref="D1:D2"/>
    <mergeCell ref="F1:G1"/>
    <mergeCell ref="C30:D30"/>
    <mergeCell ref="C5:D5"/>
    <mergeCell ref="C8:D8"/>
    <mergeCell ref="C11:D11"/>
    <mergeCell ref="C13:D13"/>
  </mergeCells>
  <pageMargins left="0.7" right="0.7" top="0.75" bottom="0.75" header="0.3" footer="0.3"/>
  <pageSetup paperSize="5"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94AE-D604-4271-BCB2-C6A80FBB4FD5}">
  <sheetPr>
    <tabColor rgb="FF92D050"/>
  </sheetPr>
  <dimension ref="A1:I79"/>
  <sheetViews>
    <sheetView view="pageBreakPreview" topLeftCell="A64" zoomScale="80" zoomScaleNormal="70" zoomScaleSheetLayoutView="80" workbookViewId="0">
      <selection activeCell="G75" sqref="A1:G75"/>
    </sheetView>
  </sheetViews>
  <sheetFormatPr defaultRowHeight="15.5" x14ac:dyDescent="0.35"/>
  <cols>
    <col min="1" max="1" width="6.54296875" style="42" customWidth="1"/>
    <col min="2" max="2" width="9" style="45" bestFit="1" customWidth="1"/>
    <col min="3" max="3" width="50" style="45" customWidth="1"/>
    <col min="4" max="4" width="14.26953125" style="47" customWidth="1"/>
    <col min="5" max="5" width="12.08984375" style="45" customWidth="1"/>
    <col min="6" max="6" width="15.36328125" style="48" bestFit="1" customWidth="1"/>
    <col min="7" max="7" width="14.81640625" style="45" customWidth="1"/>
    <col min="8" max="8" width="11.26953125" style="21" bestFit="1" customWidth="1"/>
    <col min="9" max="9" width="29.26953125" style="21" customWidth="1"/>
    <col min="10" max="241" width="8.7265625" style="21"/>
    <col min="242" max="242" width="6.54296875" style="21" customWidth="1"/>
    <col min="243" max="243" width="17.90625" style="21" customWidth="1"/>
    <col min="244" max="244" width="9" style="21" bestFit="1" customWidth="1"/>
    <col min="245" max="245" width="43.90625" style="21" customWidth="1"/>
    <col min="246" max="246" width="13.7265625" style="21" customWidth="1"/>
    <col min="247" max="247" width="20.1796875" style="21" customWidth="1"/>
    <col min="248" max="248" width="14.26953125" style="21" customWidth="1"/>
    <col min="249" max="249" width="10.453125" style="21" customWidth="1"/>
    <col min="250" max="256" width="9.7265625" style="21" customWidth="1"/>
    <col min="257" max="257" width="16.7265625" style="21" bestFit="1" customWidth="1"/>
    <col min="258" max="258" width="18.453125" style="21" bestFit="1" customWidth="1"/>
    <col min="259" max="259" width="16.26953125" style="21" customWidth="1"/>
    <col min="260" max="260" width="18.26953125" style="21" customWidth="1"/>
    <col min="261" max="261" width="18.6328125" style="21" customWidth="1"/>
    <col min="262" max="262" width="28.81640625" style="21" customWidth="1"/>
    <col min="263" max="263" width="14.81640625" style="21" bestFit="1" customWidth="1"/>
    <col min="264" max="497" width="8.7265625" style="21"/>
    <col min="498" max="498" width="6.54296875" style="21" customWidth="1"/>
    <col min="499" max="499" width="17.90625" style="21" customWidth="1"/>
    <col min="500" max="500" width="9" style="21" bestFit="1" customWidth="1"/>
    <col min="501" max="501" width="43.90625" style="21" customWidth="1"/>
    <col min="502" max="502" width="13.7265625" style="21" customWidth="1"/>
    <col min="503" max="503" width="20.1796875" style="21" customWidth="1"/>
    <col min="504" max="504" width="14.26953125" style="21" customWidth="1"/>
    <col min="505" max="505" width="10.453125" style="21" customWidth="1"/>
    <col min="506" max="512" width="9.7265625" style="21" customWidth="1"/>
    <col min="513" max="513" width="16.7265625" style="21" bestFit="1" customWidth="1"/>
    <col min="514" max="514" width="18.453125" style="21" bestFit="1" customWidth="1"/>
    <col min="515" max="515" width="16.26953125" style="21" customWidth="1"/>
    <col min="516" max="516" width="18.26953125" style="21" customWidth="1"/>
    <col min="517" max="517" width="18.6328125" style="21" customWidth="1"/>
    <col min="518" max="518" width="28.81640625" style="21" customWidth="1"/>
    <col min="519" max="519" width="14.81640625" style="21" bestFit="1" customWidth="1"/>
    <col min="520" max="753" width="8.7265625" style="21"/>
    <col min="754" max="754" width="6.54296875" style="21" customWidth="1"/>
    <col min="755" max="755" width="17.90625" style="21" customWidth="1"/>
    <col min="756" max="756" width="9" style="21" bestFit="1" customWidth="1"/>
    <col min="757" max="757" width="43.90625" style="21" customWidth="1"/>
    <col min="758" max="758" width="13.7265625" style="21" customWidth="1"/>
    <col min="759" max="759" width="20.1796875" style="21" customWidth="1"/>
    <col min="760" max="760" width="14.26953125" style="21" customWidth="1"/>
    <col min="761" max="761" width="10.453125" style="21" customWidth="1"/>
    <col min="762" max="768" width="9.7265625" style="21" customWidth="1"/>
    <col min="769" max="769" width="16.7265625" style="21" bestFit="1" customWidth="1"/>
    <col min="770" max="770" width="18.453125" style="21" bestFit="1" customWidth="1"/>
    <col min="771" max="771" width="16.26953125" style="21" customWidth="1"/>
    <col min="772" max="772" width="18.26953125" style="21" customWidth="1"/>
    <col min="773" max="773" width="18.6328125" style="21" customWidth="1"/>
    <col min="774" max="774" width="28.81640625" style="21" customWidth="1"/>
    <col min="775" max="775" width="14.81640625" style="21" bestFit="1" customWidth="1"/>
    <col min="776" max="1009" width="8.7265625" style="21"/>
    <col min="1010" max="1010" width="6.54296875" style="21" customWidth="1"/>
    <col min="1011" max="1011" width="17.90625" style="21" customWidth="1"/>
    <col min="1012" max="1012" width="9" style="21" bestFit="1" customWidth="1"/>
    <col min="1013" max="1013" width="43.90625" style="21" customWidth="1"/>
    <col min="1014" max="1014" width="13.7265625" style="21" customWidth="1"/>
    <col min="1015" max="1015" width="20.1796875" style="21" customWidth="1"/>
    <col min="1016" max="1016" width="14.26953125" style="21" customWidth="1"/>
    <col min="1017" max="1017" width="10.453125" style="21" customWidth="1"/>
    <col min="1018" max="1024" width="9.7265625" style="21" customWidth="1"/>
    <col min="1025" max="1025" width="16.7265625" style="21" bestFit="1" customWidth="1"/>
    <col min="1026" max="1026" width="18.453125" style="21" bestFit="1" customWidth="1"/>
    <col min="1027" max="1027" width="16.26953125" style="21" customWidth="1"/>
    <col min="1028" max="1028" width="18.26953125" style="21" customWidth="1"/>
    <col min="1029" max="1029" width="18.6328125" style="21" customWidth="1"/>
    <col min="1030" max="1030" width="28.81640625" style="21" customWidth="1"/>
    <col min="1031" max="1031" width="14.81640625" style="21" bestFit="1" customWidth="1"/>
    <col min="1032" max="1265" width="8.7265625" style="21"/>
    <col min="1266" max="1266" width="6.54296875" style="21" customWidth="1"/>
    <col min="1267" max="1267" width="17.90625" style="21" customWidth="1"/>
    <col min="1268" max="1268" width="9" style="21" bestFit="1" customWidth="1"/>
    <col min="1269" max="1269" width="43.90625" style="21" customWidth="1"/>
    <col min="1270" max="1270" width="13.7265625" style="21" customWidth="1"/>
    <col min="1271" max="1271" width="20.1796875" style="21" customWidth="1"/>
    <col min="1272" max="1272" width="14.26953125" style="21" customWidth="1"/>
    <col min="1273" max="1273" width="10.453125" style="21" customWidth="1"/>
    <col min="1274" max="1280" width="9.7265625" style="21" customWidth="1"/>
    <col min="1281" max="1281" width="16.7265625" style="21" bestFit="1" customWidth="1"/>
    <col min="1282" max="1282" width="18.453125" style="21" bestFit="1" customWidth="1"/>
    <col min="1283" max="1283" width="16.26953125" style="21" customWidth="1"/>
    <col min="1284" max="1284" width="18.26953125" style="21" customWidth="1"/>
    <col min="1285" max="1285" width="18.6328125" style="21" customWidth="1"/>
    <col min="1286" max="1286" width="28.81640625" style="21" customWidth="1"/>
    <col min="1287" max="1287" width="14.81640625" style="21" bestFit="1" customWidth="1"/>
    <col min="1288" max="1521" width="8.7265625" style="21"/>
    <col min="1522" max="1522" width="6.54296875" style="21" customWidth="1"/>
    <col min="1523" max="1523" width="17.90625" style="21" customWidth="1"/>
    <col min="1524" max="1524" width="9" style="21" bestFit="1" customWidth="1"/>
    <col min="1525" max="1525" width="43.90625" style="21" customWidth="1"/>
    <col min="1526" max="1526" width="13.7265625" style="21" customWidth="1"/>
    <col min="1527" max="1527" width="20.1796875" style="21" customWidth="1"/>
    <col min="1528" max="1528" width="14.26953125" style="21" customWidth="1"/>
    <col min="1529" max="1529" width="10.453125" style="21" customWidth="1"/>
    <col min="1530" max="1536" width="9.7265625" style="21" customWidth="1"/>
    <col min="1537" max="1537" width="16.7265625" style="21" bestFit="1" customWidth="1"/>
    <col min="1538" max="1538" width="18.453125" style="21" bestFit="1" customWidth="1"/>
    <col min="1539" max="1539" width="16.26953125" style="21" customWidth="1"/>
    <col min="1540" max="1540" width="18.26953125" style="21" customWidth="1"/>
    <col min="1541" max="1541" width="18.6328125" style="21" customWidth="1"/>
    <col min="1542" max="1542" width="28.81640625" style="21" customWidth="1"/>
    <col min="1543" max="1543" width="14.81640625" style="21" bestFit="1" customWidth="1"/>
    <col min="1544" max="1777" width="8.7265625" style="21"/>
    <col min="1778" max="1778" width="6.54296875" style="21" customWidth="1"/>
    <col min="1779" max="1779" width="17.90625" style="21" customWidth="1"/>
    <col min="1780" max="1780" width="9" style="21" bestFit="1" customWidth="1"/>
    <col min="1781" max="1781" width="43.90625" style="21" customWidth="1"/>
    <col min="1782" max="1782" width="13.7265625" style="21" customWidth="1"/>
    <col min="1783" max="1783" width="20.1796875" style="21" customWidth="1"/>
    <col min="1784" max="1784" width="14.26953125" style="21" customWidth="1"/>
    <col min="1785" max="1785" width="10.453125" style="21" customWidth="1"/>
    <col min="1786" max="1792" width="9.7265625" style="21" customWidth="1"/>
    <col min="1793" max="1793" width="16.7265625" style="21" bestFit="1" customWidth="1"/>
    <col min="1794" max="1794" width="18.453125" style="21" bestFit="1" customWidth="1"/>
    <col min="1795" max="1795" width="16.26953125" style="21" customWidth="1"/>
    <col min="1796" max="1796" width="18.26953125" style="21" customWidth="1"/>
    <col min="1797" max="1797" width="18.6328125" style="21" customWidth="1"/>
    <col min="1798" max="1798" width="28.81640625" style="21" customWidth="1"/>
    <col min="1799" max="1799" width="14.81640625" style="21" bestFit="1" customWidth="1"/>
    <col min="1800" max="2033" width="8.7265625" style="21"/>
    <col min="2034" max="2034" width="6.54296875" style="21" customWidth="1"/>
    <col min="2035" max="2035" width="17.90625" style="21" customWidth="1"/>
    <col min="2036" max="2036" width="9" style="21" bestFit="1" customWidth="1"/>
    <col min="2037" max="2037" width="43.90625" style="21" customWidth="1"/>
    <col min="2038" max="2038" width="13.7265625" style="21" customWidth="1"/>
    <col min="2039" max="2039" width="20.1796875" style="21" customWidth="1"/>
    <col min="2040" max="2040" width="14.26953125" style="21" customWidth="1"/>
    <col min="2041" max="2041" width="10.453125" style="21" customWidth="1"/>
    <col min="2042" max="2048" width="9.7265625" style="21" customWidth="1"/>
    <col min="2049" max="2049" width="16.7265625" style="21" bestFit="1" customWidth="1"/>
    <col min="2050" max="2050" width="18.453125" style="21" bestFit="1" customWidth="1"/>
    <col min="2051" max="2051" width="16.26953125" style="21" customWidth="1"/>
    <col min="2052" max="2052" width="18.26953125" style="21" customWidth="1"/>
    <col min="2053" max="2053" width="18.6328125" style="21" customWidth="1"/>
    <col min="2054" max="2054" width="28.81640625" style="21" customWidth="1"/>
    <col min="2055" max="2055" width="14.81640625" style="21" bestFit="1" customWidth="1"/>
    <col min="2056" max="2289" width="8.7265625" style="21"/>
    <col min="2290" max="2290" width="6.54296875" style="21" customWidth="1"/>
    <col min="2291" max="2291" width="17.90625" style="21" customWidth="1"/>
    <col min="2292" max="2292" width="9" style="21" bestFit="1" customWidth="1"/>
    <col min="2293" max="2293" width="43.90625" style="21" customWidth="1"/>
    <col min="2294" max="2294" width="13.7265625" style="21" customWidth="1"/>
    <col min="2295" max="2295" width="20.1796875" style="21" customWidth="1"/>
    <col min="2296" max="2296" width="14.26953125" style="21" customWidth="1"/>
    <col min="2297" max="2297" width="10.453125" style="21" customWidth="1"/>
    <col min="2298" max="2304" width="9.7265625" style="21" customWidth="1"/>
    <col min="2305" max="2305" width="16.7265625" style="21" bestFit="1" customWidth="1"/>
    <col min="2306" max="2306" width="18.453125" style="21" bestFit="1" customWidth="1"/>
    <col min="2307" max="2307" width="16.26953125" style="21" customWidth="1"/>
    <col min="2308" max="2308" width="18.26953125" style="21" customWidth="1"/>
    <col min="2309" max="2309" width="18.6328125" style="21" customWidth="1"/>
    <col min="2310" max="2310" width="28.81640625" style="21" customWidth="1"/>
    <col min="2311" max="2311" width="14.81640625" style="21" bestFit="1" customWidth="1"/>
    <col min="2312" max="2545" width="8.7265625" style="21"/>
    <col min="2546" max="2546" width="6.54296875" style="21" customWidth="1"/>
    <col min="2547" max="2547" width="17.90625" style="21" customWidth="1"/>
    <col min="2548" max="2548" width="9" style="21" bestFit="1" customWidth="1"/>
    <col min="2549" max="2549" width="43.90625" style="21" customWidth="1"/>
    <col min="2550" max="2550" width="13.7265625" style="21" customWidth="1"/>
    <col min="2551" max="2551" width="20.1796875" style="21" customWidth="1"/>
    <col min="2552" max="2552" width="14.26953125" style="21" customWidth="1"/>
    <col min="2553" max="2553" width="10.453125" style="21" customWidth="1"/>
    <col min="2554" max="2560" width="9.7265625" style="21" customWidth="1"/>
    <col min="2561" max="2561" width="16.7265625" style="21" bestFit="1" customWidth="1"/>
    <col min="2562" max="2562" width="18.453125" style="21" bestFit="1" customWidth="1"/>
    <col min="2563" max="2563" width="16.26953125" style="21" customWidth="1"/>
    <col min="2564" max="2564" width="18.26953125" style="21" customWidth="1"/>
    <col min="2565" max="2565" width="18.6328125" style="21" customWidth="1"/>
    <col min="2566" max="2566" width="28.81640625" style="21" customWidth="1"/>
    <col min="2567" max="2567" width="14.81640625" style="21" bestFit="1" customWidth="1"/>
    <col min="2568" max="2801" width="8.7265625" style="21"/>
    <col min="2802" max="2802" width="6.54296875" style="21" customWidth="1"/>
    <col min="2803" max="2803" width="17.90625" style="21" customWidth="1"/>
    <col min="2804" max="2804" width="9" style="21" bestFit="1" customWidth="1"/>
    <col min="2805" max="2805" width="43.90625" style="21" customWidth="1"/>
    <col min="2806" max="2806" width="13.7265625" style="21" customWidth="1"/>
    <col min="2807" max="2807" width="20.1796875" style="21" customWidth="1"/>
    <col min="2808" max="2808" width="14.26953125" style="21" customWidth="1"/>
    <col min="2809" max="2809" width="10.453125" style="21" customWidth="1"/>
    <col min="2810" max="2816" width="9.7265625" style="21" customWidth="1"/>
    <col min="2817" max="2817" width="16.7265625" style="21" bestFit="1" customWidth="1"/>
    <col min="2818" max="2818" width="18.453125" style="21" bestFit="1" customWidth="1"/>
    <col min="2819" max="2819" width="16.26953125" style="21" customWidth="1"/>
    <col min="2820" max="2820" width="18.26953125" style="21" customWidth="1"/>
    <col min="2821" max="2821" width="18.6328125" style="21" customWidth="1"/>
    <col min="2822" max="2822" width="28.81640625" style="21" customWidth="1"/>
    <col min="2823" max="2823" width="14.81640625" style="21" bestFit="1" customWidth="1"/>
    <col min="2824" max="3057" width="8.7265625" style="21"/>
    <col min="3058" max="3058" width="6.54296875" style="21" customWidth="1"/>
    <col min="3059" max="3059" width="17.90625" style="21" customWidth="1"/>
    <col min="3060" max="3060" width="9" style="21" bestFit="1" customWidth="1"/>
    <col min="3061" max="3061" width="43.90625" style="21" customWidth="1"/>
    <col min="3062" max="3062" width="13.7265625" style="21" customWidth="1"/>
    <col min="3063" max="3063" width="20.1796875" style="21" customWidth="1"/>
    <col min="3064" max="3064" width="14.26953125" style="21" customWidth="1"/>
    <col min="3065" max="3065" width="10.453125" style="21" customWidth="1"/>
    <col min="3066" max="3072" width="9.7265625" style="21" customWidth="1"/>
    <col min="3073" max="3073" width="16.7265625" style="21" bestFit="1" customWidth="1"/>
    <col min="3074" max="3074" width="18.453125" style="21" bestFit="1" customWidth="1"/>
    <col min="3075" max="3075" width="16.26953125" style="21" customWidth="1"/>
    <col min="3076" max="3076" width="18.26953125" style="21" customWidth="1"/>
    <col min="3077" max="3077" width="18.6328125" style="21" customWidth="1"/>
    <col min="3078" max="3078" width="28.81640625" style="21" customWidth="1"/>
    <col min="3079" max="3079" width="14.81640625" style="21" bestFit="1" customWidth="1"/>
    <col min="3080" max="3313" width="8.7265625" style="21"/>
    <col min="3314" max="3314" width="6.54296875" style="21" customWidth="1"/>
    <col min="3315" max="3315" width="17.90625" style="21" customWidth="1"/>
    <col min="3316" max="3316" width="9" style="21" bestFit="1" customWidth="1"/>
    <col min="3317" max="3317" width="43.90625" style="21" customWidth="1"/>
    <col min="3318" max="3318" width="13.7265625" style="21" customWidth="1"/>
    <col min="3319" max="3319" width="20.1796875" style="21" customWidth="1"/>
    <col min="3320" max="3320" width="14.26953125" style="21" customWidth="1"/>
    <col min="3321" max="3321" width="10.453125" style="21" customWidth="1"/>
    <col min="3322" max="3328" width="9.7265625" style="21" customWidth="1"/>
    <col min="3329" max="3329" width="16.7265625" style="21" bestFit="1" customWidth="1"/>
    <col min="3330" max="3330" width="18.453125" style="21" bestFit="1" customWidth="1"/>
    <col min="3331" max="3331" width="16.26953125" style="21" customWidth="1"/>
    <col min="3332" max="3332" width="18.26953125" style="21" customWidth="1"/>
    <col min="3333" max="3333" width="18.6328125" style="21" customWidth="1"/>
    <col min="3334" max="3334" width="28.81640625" style="21" customWidth="1"/>
    <col min="3335" max="3335" width="14.81640625" style="21" bestFit="1" customWidth="1"/>
    <col min="3336" max="3569" width="8.7265625" style="21"/>
    <col min="3570" max="3570" width="6.54296875" style="21" customWidth="1"/>
    <col min="3571" max="3571" width="17.90625" style="21" customWidth="1"/>
    <col min="3572" max="3572" width="9" style="21" bestFit="1" customWidth="1"/>
    <col min="3573" max="3573" width="43.90625" style="21" customWidth="1"/>
    <col min="3574" max="3574" width="13.7265625" style="21" customWidth="1"/>
    <col min="3575" max="3575" width="20.1796875" style="21" customWidth="1"/>
    <col min="3576" max="3576" width="14.26953125" style="21" customWidth="1"/>
    <col min="3577" max="3577" width="10.453125" style="21" customWidth="1"/>
    <col min="3578" max="3584" width="9.7265625" style="21" customWidth="1"/>
    <col min="3585" max="3585" width="16.7265625" style="21" bestFit="1" customWidth="1"/>
    <col min="3586" max="3586" width="18.453125" style="21" bestFit="1" customWidth="1"/>
    <col min="3587" max="3587" width="16.26953125" style="21" customWidth="1"/>
    <col min="3588" max="3588" width="18.26953125" style="21" customWidth="1"/>
    <col min="3589" max="3589" width="18.6328125" style="21" customWidth="1"/>
    <col min="3590" max="3590" width="28.81640625" style="21" customWidth="1"/>
    <col min="3591" max="3591" width="14.81640625" style="21" bestFit="1" customWidth="1"/>
    <col min="3592" max="3825" width="8.7265625" style="21"/>
    <col min="3826" max="3826" width="6.54296875" style="21" customWidth="1"/>
    <col min="3827" max="3827" width="17.90625" style="21" customWidth="1"/>
    <col min="3828" max="3828" width="9" style="21" bestFit="1" customWidth="1"/>
    <col min="3829" max="3829" width="43.90625" style="21" customWidth="1"/>
    <col min="3830" max="3830" width="13.7265625" style="21" customWidth="1"/>
    <col min="3831" max="3831" width="20.1796875" style="21" customWidth="1"/>
    <col min="3832" max="3832" width="14.26953125" style="21" customWidth="1"/>
    <col min="3833" max="3833" width="10.453125" style="21" customWidth="1"/>
    <col min="3834" max="3840" width="9.7265625" style="21" customWidth="1"/>
    <col min="3841" max="3841" width="16.7265625" style="21" bestFit="1" customWidth="1"/>
    <col min="3842" max="3842" width="18.453125" style="21" bestFit="1" customWidth="1"/>
    <col min="3843" max="3843" width="16.26953125" style="21" customWidth="1"/>
    <col min="3844" max="3844" width="18.26953125" style="21" customWidth="1"/>
    <col min="3845" max="3845" width="18.6328125" style="21" customWidth="1"/>
    <col min="3846" max="3846" width="28.81640625" style="21" customWidth="1"/>
    <col min="3847" max="3847" width="14.81640625" style="21" bestFit="1" customWidth="1"/>
    <col min="3848" max="4081" width="8.7265625" style="21"/>
    <col min="4082" max="4082" width="6.54296875" style="21" customWidth="1"/>
    <col min="4083" max="4083" width="17.90625" style="21" customWidth="1"/>
    <col min="4084" max="4084" width="9" style="21" bestFit="1" customWidth="1"/>
    <col min="4085" max="4085" width="43.90625" style="21" customWidth="1"/>
    <col min="4086" max="4086" width="13.7265625" style="21" customWidth="1"/>
    <col min="4087" max="4087" width="20.1796875" style="21" customWidth="1"/>
    <col min="4088" max="4088" width="14.26953125" style="21" customWidth="1"/>
    <col min="4089" max="4089" width="10.453125" style="21" customWidth="1"/>
    <col min="4090" max="4096" width="9.7265625" style="21" customWidth="1"/>
    <col min="4097" max="4097" width="16.7265625" style="21" bestFit="1" customWidth="1"/>
    <col min="4098" max="4098" width="18.453125" style="21" bestFit="1" customWidth="1"/>
    <col min="4099" max="4099" width="16.26953125" style="21" customWidth="1"/>
    <col min="4100" max="4100" width="18.26953125" style="21" customWidth="1"/>
    <col min="4101" max="4101" width="18.6328125" style="21" customWidth="1"/>
    <col min="4102" max="4102" width="28.81640625" style="21" customWidth="1"/>
    <col min="4103" max="4103" width="14.81640625" style="21" bestFit="1" customWidth="1"/>
    <col min="4104" max="4337" width="8.7265625" style="21"/>
    <col min="4338" max="4338" width="6.54296875" style="21" customWidth="1"/>
    <col min="4339" max="4339" width="17.90625" style="21" customWidth="1"/>
    <col min="4340" max="4340" width="9" style="21" bestFit="1" customWidth="1"/>
    <col min="4341" max="4341" width="43.90625" style="21" customWidth="1"/>
    <col min="4342" max="4342" width="13.7265625" style="21" customWidth="1"/>
    <col min="4343" max="4343" width="20.1796875" style="21" customWidth="1"/>
    <col min="4344" max="4344" width="14.26953125" style="21" customWidth="1"/>
    <col min="4345" max="4345" width="10.453125" style="21" customWidth="1"/>
    <col min="4346" max="4352" width="9.7265625" style="21" customWidth="1"/>
    <col min="4353" max="4353" width="16.7265625" style="21" bestFit="1" customWidth="1"/>
    <col min="4354" max="4354" width="18.453125" style="21" bestFit="1" customWidth="1"/>
    <col min="4355" max="4355" width="16.26953125" style="21" customWidth="1"/>
    <col min="4356" max="4356" width="18.26953125" style="21" customWidth="1"/>
    <col min="4357" max="4357" width="18.6328125" style="21" customWidth="1"/>
    <col min="4358" max="4358" width="28.81640625" style="21" customWidth="1"/>
    <col min="4359" max="4359" width="14.81640625" style="21" bestFit="1" customWidth="1"/>
    <col min="4360" max="4593" width="8.7265625" style="21"/>
    <col min="4594" max="4594" width="6.54296875" style="21" customWidth="1"/>
    <col min="4595" max="4595" width="17.90625" style="21" customWidth="1"/>
    <col min="4596" max="4596" width="9" style="21" bestFit="1" customWidth="1"/>
    <col min="4597" max="4597" width="43.90625" style="21" customWidth="1"/>
    <col min="4598" max="4598" width="13.7265625" style="21" customWidth="1"/>
    <col min="4599" max="4599" width="20.1796875" style="21" customWidth="1"/>
    <col min="4600" max="4600" width="14.26953125" style="21" customWidth="1"/>
    <col min="4601" max="4601" width="10.453125" style="21" customWidth="1"/>
    <col min="4602" max="4608" width="9.7265625" style="21" customWidth="1"/>
    <col min="4609" max="4609" width="16.7265625" style="21" bestFit="1" customWidth="1"/>
    <col min="4610" max="4610" width="18.453125" style="21" bestFit="1" customWidth="1"/>
    <col min="4611" max="4611" width="16.26953125" style="21" customWidth="1"/>
    <col min="4612" max="4612" width="18.26953125" style="21" customWidth="1"/>
    <col min="4613" max="4613" width="18.6328125" style="21" customWidth="1"/>
    <col min="4614" max="4614" width="28.81640625" style="21" customWidth="1"/>
    <col min="4615" max="4615" width="14.81640625" style="21" bestFit="1" customWidth="1"/>
    <col min="4616" max="4849" width="8.7265625" style="21"/>
    <col min="4850" max="4850" width="6.54296875" style="21" customWidth="1"/>
    <col min="4851" max="4851" width="17.90625" style="21" customWidth="1"/>
    <col min="4852" max="4852" width="9" style="21" bestFit="1" customWidth="1"/>
    <col min="4853" max="4853" width="43.90625" style="21" customWidth="1"/>
    <col min="4854" max="4854" width="13.7265625" style="21" customWidth="1"/>
    <col min="4855" max="4855" width="20.1796875" style="21" customWidth="1"/>
    <col min="4856" max="4856" width="14.26953125" style="21" customWidth="1"/>
    <col min="4857" max="4857" width="10.453125" style="21" customWidth="1"/>
    <col min="4858" max="4864" width="9.7265625" style="21" customWidth="1"/>
    <col min="4865" max="4865" width="16.7265625" style="21" bestFit="1" customWidth="1"/>
    <col min="4866" max="4866" width="18.453125" style="21" bestFit="1" customWidth="1"/>
    <col min="4867" max="4867" width="16.26953125" style="21" customWidth="1"/>
    <col min="4868" max="4868" width="18.26953125" style="21" customWidth="1"/>
    <col min="4869" max="4869" width="18.6328125" style="21" customWidth="1"/>
    <col min="4870" max="4870" width="28.81640625" style="21" customWidth="1"/>
    <col min="4871" max="4871" width="14.81640625" style="21" bestFit="1" customWidth="1"/>
    <col min="4872" max="5105" width="8.7265625" style="21"/>
    <col min="5106" max="5106" width="6.54296875" style="21" customWidth="1"/>
    <col min="5107" max="5107" width="17.90625" style="21" customWidth="1"/>
    <col min="5108" max="5108" width="9" style="21" bestFit="1" customWidth="1"/>
    <col min="5109" max="5109" width="43.90625" style="21" customWidth="1"/>
    <col min="5110" max="5110" width="13.7265625" style="21" customWidth="1"/>
    <col min="5111" max="5111" width="20.1796875" style="21" customWidth="1"/>
    <col min="5112" max="5112" width="14.26953125" style="21" customWidth="1"/>
    <col min="5113" max="5113" width="10.453125" style="21" customWidth="1"/>
    <col min="5114" max="5120" width="9.7265625" style="21" customWidth="1"/>
    <col min="5121" max="5121" width="16.7265625" style="21" bestFit="1" customWidth="1"/>
    <col min="5122" max="5122" width="18.453125" style="21" bestFit="1" customWidth="1"/>
    <col min="5123" max="5123" width="16.26953125" style="21" customWidth="1"/>
    <col min="5124" max="5124" width="18.26953125" style="21" customWidth="1"/>
    <col min="5125" max="5125" width="18.6328125" style="21" customWidth="1"/>
    <col min="5126" max="5126" width="28.81640625" style="21" customWidth="1"/>
    <col min="5127" max="5127" width="14.81640625" style="21" bestFit="1" customWidth="1"/>
    <col min="5128" max="5361" width="8.7265625" style="21"/>
    <col min="5362" max="5362" width="6.54296875" style="21" customWidth="1"/>
    <col min="5363" max="5363" width="17.90625" style="21" customWidth="1"/>
    <col min="5364" max="5364" width="9" style="21" bestFit="1" customWidth="1"/>
    <col min="5365" max="5365" width="43.90625" style="21" customWidth="1"/>
    <col min="5366" max="5366" width="13.7265625" style="21" customWidth="1"/>
    <col min="5367" max="5367" width="20.1796875" style="21" customWidth="1"/>
    <col min="5368" max="5368" width="14.26953125" style="21" customWidth="1"/>
    <col min="5369" max="5369" width="10.453125" style="21" customWidth="1"/>
    <col min="5370" max="5376" width="9.7265625" style="21" customWidth="1"/>
    <col min="5377" max="5377" width="16.7265625" style="21" bestFit="1" customWidth="1"/>
    <col min="5378" max="5378" width="18.453125" style="21" bestFit="1" customWidth="1"/>
    <col min="5379" max="5379" width="16.26953125" style="21" customWidth="1"/>
    <col min="5380" max="5380" width="18.26953125" style="21" customWidth="1"/>
    <col min="5381" max="5381" width="18.6328125" style="21" customWidth="1"/>
    <col min="5382" max="5382" width="28.81640625" style="21" customWidth="1"/>
    <col min="5383" max="5383" width="14.81640625" style="21" bestFit="1" customWidth="1"/>
    <col min="5384" max="5617" width="8.7265625" style="21"/>
    <col min="5618" max="5618" width="6.54296875" style="21" customWidth="1"/>
    <col min="5619" max="5619" width="17.90625" style="21" customWidth="1"/>
    <col min="5620" max="5620" width="9" style="21" bestFit="1" customWidth="1"/>
    <col min="5621" max="5621" width="43.90625" style="21" customWidth="1"/>
    <col min="5622" max="5622" width="13.7265625" style="21" customWidth="1"/>
    <col min="5623" max="5623" width="20.1796875" style="21" customWidth="1"/>
    <col min="5624" max="5624" width="14.26953125" style="21" customWidth="1"/>
    <col min="5625" max="5625" width="10.453125" style="21" customWidth="1"/>
    <col min="5626" max="5632" width="9.7265625" style="21" customWidth="1"/>
    <col min="5633" max="5633" width="16.7265625" style="21" bestFit="1" customWidth="1"/>
    <col min="5634" max="5634" width="18.453125" style="21" bestFit="1" customWidth="1"/>
    <col min="5635" max="5635" width="16.26953125" style="21" customWidth="1"/>
    <col min="5636" max="5636" width="18.26953125" style="21" customWidth="1"/>
    <col min="5637" max="5637" width="18.6328125" style="21" customWidth="1"/>
    <col min="5638" max="5638" width="28.81640625" style="21" customWidth="1"/>
    <col min="5639" max="5639" width="14.81640625" style="21" bestFit="1" customWidth="1"/>
    <col min="5640" max="5873" width="8.7265625" style="21"/>
    <col min="5874" max="5874" width="6.54296875" style="21" customWidth="1"/>
    <col min="5875" max="5875" width="17.90625" style="21" customWidth="1"/>
    <col min="5876" max="5876" width="9" style="21" bestFit="1" customWidth="1"/>
    <col min="5877" max="5877" width="43.90625" style="21" customWidth="1"/>
    <col min="5878" max="5878" width="13.7265625" style="21" customWidth="1"/>
    <col min="5879" max="5879" width="20.1796875" style="21" customWidth="1"/>
    <col min="5880" max="5880" width="14.26953125" style="21" customWidth="1"/>
    <col min="5881" max="5881" width="10.453125" style="21" customWidth="1"/>
    <col min="5882" max="5888" width="9.7265625" style="21" customWidth="1"/>
    <col min="5889" max="5889" width="16.7265625" style="21" bestFit="1" customWidth="1"/>
    <col min="5890" max="5890" width="18.453125" style="21" bestFit="1" customWidth="1"/>
    <col min="5891" max="5891" width="16.26953125" style="21" customWidth="1"/>
    <col min="5892" max="5892" width="18.26953125" style="21" customWidth="1"/>
    <col min="5893" max="5893" width="18.6328125" style="21" customWidth="1"/>
    <col min="5894" max="5894" width="28.81640625" style="21" customWidth="1"/>
    <col min="5895" max="5895" width="14.81640625" style="21" bestFit="1" customWidth="1"/>
    <col min="5896" max="6129" width="8.7265625" style="21"/>
    <col min="6130" max="6130" width="6.54296875" style="21" customWidth="1"/>
    <col min="6131" max="6131" width="17.90625" style="21" customWidth="1"/>
    <col min="6132" max="6132" width="9" style="21" bestFit="1" customWidth="1"/>
    <col min="6133" max="6133" width="43.90625" style="21" customWidth="1"/>
    <col min="6134" max="6134" width="13.7265625" style="21" customWidth="1"/>
    <col min="6135" max="6135" width="20.1796875" style="21" customWidth="1"/>
    <col min="6136" max="6136" width="14.26953125" style="21" customWidth="1"/>
    <col min="6137" max="6137" width="10.453125" style="21" customWidth="1"/>
    <col min="6138" max="6144" width="9.7265625" style="21" customWidth="1"/>
    <col min="6145" max="6145" width="16.7265625" style="21" bestFit="1" customWidth="1"/>
    <col min="6146" max="6146" width="18.453125" style="21" bestFit="1" customWidth="1"/>
    <col min="6147" max="6147" width="16.26953125" style="21" customWidth="1"/>
    <col min="6148" max="6148" width="18.26953125" style="21" customWidth="1"/>
    <col min="6149" max="6149" width="18.6328125" style="21" customWidth="1"/>
    <col min="6150" max="6150" width="28.81640625" style="21" customWidth="1"/>
    <col min="6151" max="6151" width="14.81640625" style="21" bestFit="1" customWidth="1"/>
    <col min="6152" max="6385" width="8.7265625" style="21"/>
    <col min="6386" max="6386" width="6.54296875" style="21" customWidth="1"/>
    <col min="6387" max="6387" width="17.90625" style="21" customWidth="1"/>
    <col min="6388" max="6388" width="9" style="21" bestFit="1" customWidth="1"/>
    <col min="6389" max="6389" width="43.90625" style="21" customWidth="1"/>
    <col min="6390" max="6390" width="13.7265625" style="21" customWidth="1"/>
    <col min="6391" max="6391" width="20.1796875" style="21" customWidth="1"/>
    <col min="6392" max="6392" width="14.26953125" style="21" customWidth="1"/>
    <col min="6393" max="6393" width="10.453125" style="21" customWidth="1"/>
    <col min="6394" max="6400" width="9.7265625" style="21" customWidth="1"/>
    <col min="6401" max="6401" width="16.7265625" style="21" bestFit="1" customWidth="1"/>
    <col min="6402" max="6402" width="18.453125" style="21" bestFit="1" customWidth="1"/>
    <col min="6403" max="6403" width="16.26953125" style="21" customWidth="1"/>
    <col min="6404" max="6404" width="18.26953125" style="21" customWidth="1"/>
    <col min="6405" max="6405" width="18.6328125" style="21" customWidth="1"/>
    <col min="6406" max="6406" width="28.81640625" style="21" customWidth="1"/>
    <col min="6407" max="6407" width="14.81640625" style="21" bestFit="1" customWidth="1"/>
    <col min="6408" max="6641" width="8.7265625" style="21"/>
    <col min="6642" max="6642" width="6.54296875" style="21" customWidth="1"/>
    <col min="6643" max="6643" width="17.90625" style="21" customWidth="1"/>
    <col min="6644" max="6644" width="9" style="21" bestFit="1" customWidth="1"/>
    <col min="6645" max="6645" width="43.90625" style="21" customWidth="1"/>
    <col min="6646" max="6646" width="13.7265625" style="21" customWidth="1"/>
    <col min="6647" max="6647" width="20.1796875" style="21" customWidth="1"/>
    <col min="6648" max="6648" width="14.26953125" style="21" customWidth="1"/>
    <col min="6649" max="6649" width="10.453125" style="21" customWidth="1"/>
    <col min="6650" max="6656" width="9.7265625" style="21" customWidth="1"/>
    <col min="6657" max="6657" width="16.7265625" style="21" bestFit="1" customWidth="1"/>
    <col min="6658" max="6658" width="18.453125" style="21" bestFit="1" customWidth="1"/>
    <col min="6659" max="6659" width="16.26953125" style="21" customWidth="1"/>
    <col min="6660" max="6660" width="18.26953125" style="21" customWidth="1"/>
    <col min="6661" max="6661" width="18.6328125" style="21" customWidth="1"/>
    <col min="6662" max="6662" width="28.81640625" style="21" customWidth="1"/>
    <col min="6663" max="6663" width="14.81640625" style="21" bestFit="1" customWidth="1"/>
    <col min="6664" max="6897" width="8.7265625" style="21"/>
    <col min="6898" max="6898" width="6.54296875" style="21" customWidth="1"/>
    <col min="6899" max="6899" width="17.90625" style="21" customWidth="1"/>
    <col min="6900" max="6900" width="9" style="21" bestFit="1" customWidth="1"/>
    <col min="6901" max="6901" width="43.90625" style="21" customWidth="1"/>
    <col min="6902" max="6902" width="13.7265625" style="21" customWidth="1"/>
    <col min="6903" max="6903" width="20.1796875" style="21" customWidth="1"/>
    <col min="6904" max="6904" width="14.26953125" style="21" customWidth="1"/>
    <col min="6905" max="6905" width="10.453125" style="21" customWidth="1"/>
    <col min="6906" max="6912" width="9.7265625" style="21" customWidth="1"/>
    <col min="6913" max="6913" width="16.7265625" style="21" bestFit="1" customWidth="1"/>
    <col min="6914" max="6914" width="18.453125" style="21" bestFit="1" customWidth="1"/>
    <col min="6915" max="6915" width="16.26953125" style="21" customWidth="1"/>
    <col min="6916" max="6916" width="18.26953125" style="21" customWidth="1"/>
    <col min="6917" max="6917" width="18.6328125" style="21" customWidth="1"/>
    <col min="6918" max="6918" width="28.81640625" style="21" customWidth="1"/>
    <col min="6919" max="6919" width="14.81640625" style="21" bestFit="1" customWidth="1"/>
    <col min="6920" max="7153" width="8.7265625" style="21"/>
    <col min="7154" max="7154" width="6.54296875" style="21" customWidth="1"/>
    <col min="7155" max="7155" width="17.90625" style="21" customWidth="1"/>
    <col min="7156" max="7156" width="9" style="21" bestFit="1" customWidth="1"/>
    <col min="7157" max="7157" width="43.90625" style="21" customWidth="1"/>
    <col min="7158" max="7158" width="13.7265625" style="21" customWidth="1"/>
    <col min="7159" max="7159" width="20.1796875" style="21" customWidth="1"/>
    <col min="7160" max="7160" width="14.26953125" style="21" customWidth="1"/>
    <col min="7161" max="7161" width="10.453125" style="21" customWidth="1"/>
    <col min="7162" max="7168" width="9.7265625" style="21" customWidth="1"/>
    <col min="7169" max="7169" width="16.7265625" style="21" bestFit="1" customWidth="1"/>
    <col min="7170" max="7170" width="18.453125" style="21" bestFit="1" customWidth="1"/>
    <col min="7171" max="7171" width="16.26953125" style="21" customWidth="1"/>
    <col min="7172" max="7172" width="18.26953125" style="21" customWidth="1"/>
    <col min="7173" max="7173" width="18.6328125" style="21" customWidth="1"/>
    <col min="7174" max="7174" width="28.81640625" style="21" customWidth="1"/>
    <col min="7175" max="7175" width="14.81640625" style="21" bestFit="1" customWidth="1"/>
    <col min="7176" max="7409" width="8.7265625" style="21"/>
    <col min="7410" max="7410" width="6.54296875" style="21" customWidth="1"/>
    <col min="7411" max="7411" width="17.90625" style="21" customWidth="1"/>
    <col min="7412" max="7412" width="9" style="21" bestFit="1" customWidth="1"/>
    <col min="7413" max="7413" width="43.90625" style="21" customWidth="1"/>
    <col min="7414" max="7414" width="13.7265625" style="21" customWidth="1"/>
    <col min="7415" max="7415" width="20.1796875" style="21" customWidth="1"/>
    <col min="7416" max="7416" width="14.26953125" style="21" customWidth="1"/>
    <col min="7417" max="7417" width="10.453125" style="21" customWidth="1"/>
    <col min="7418" max="7424" width="9.7265625" style="21" customWidth="1"/>
    <col min="7425" max="7425" width="16.7265625" style="21" bestFit="1" customWidth="1"/>
    <col min="7426" max="7426" width="18.453125" style="21" bestFit="1" customWidth="1"/>
    <col min="7427" max="7427" width="16.26953125" style="21" customWidth="1"/>
    <col min="7428" max="7428" width="18.26953125" style="21" customWidth="1"/>
    <col min="7429" max="7429" width="18.6328125" style="21" customWidth="1"/>
    <col min="7430" max="7430" width="28.81640625" style="21" customWidth="1"/>
    <col min="7431" max="7431" width="14.81640625" style="21" bestFit="1" customWidth="1"/>
    <col min="7432" max="7665" width="8.7265625" style="21"/>
    <col min="7666" max="7666" width="6.54296875" style="21" customWidth="1"/>
    <col min="7667" max="7667" width="17.90625" style="21" customWidth="1"/>
    <col min="7668" max="7668" width="9" style="21" bestFit="1" customWidth="1"/>
    <col min="7669" max="7669" width="43.90625" style="21" customWidth="1"/>
    <col min="7670" max="7670" width="13.7265625" style="21" customWidth="1"/>
    <col min="7671" max="7671" width="20.1796875" style="21" customWidth="1"/>
    <col min="7672" max="7672" width="14.26953125" style="21" customWidth="1"/>
    <col min="7673" max="7673" width="10.453125" style="21" customWidth="1"/>
    <col min="7674" max="7680" width="9.7265625" style="21" customWidth="1"/>
    <col min="7681" max="7681" width="16.7265625" style="21" bestFit="1" customWidth="1"/>
    <col min="7682" max="7682" width="18.453125" style="21" bestFit="1" customWidth="1"/>
    <col min="7683" max="7683" width="16.26953125" style="21" customWidth="1"/>
    <col min="7684" max="7684" width="18.26953125" style="21" customWidth="1"/>
    <col min="7685" max="7685" width="18.6328125" style="21" customWidth="1"/>
    <col min="7686" max="7686" width="28.81640625" style="21" customWidth="1"/>
    <col min="7687" max="7687" width="14.81640625" style="21" bestFit="1" customWidth="1"/>
    <col min="7688" max="7921" width="8.7265625" style="21"/>
    <col min="7922" max="7922" width="6.54296875" style="21" customWidth="1"/>
    <col min="7923" max="7923" width="17.90625" style="21" customWidth="1"/>
    <col min="7924" max="7924" width="9" style="21" bestFit="1" customWidth="1"/>
    <col min="7925" max="7925" width="43.90625" style="21" customWidth="1"/>
    <col min="7926" max="7926" width="13.7265625" style="21" customWidth="1"/>
    <col min="7927" max="7927" width="20.1796875" style="21" customWidth="1"/>
    <col min="7928" max="7928" width="14.26953125" style="21" customWidth="1"/>
    <col min="7929" max="7929" width="10.453125" style="21" customWidth="1"/>
    <col min="7930" max="7936" width="9.7265625" style="21" customWidth="1"/>
    <col min="7937" max="7937" width="16.7265625" style="21" bestFit="1" customWidth="1"/>
    <col min="7938" max="7938" width="18.453125" style="21" bestFit="1" customWidth="1"/>
    <col min="7939" max="7939" width="16.26953125" style="21" customWidth="1"/>
    <col min="7940" max="7940" width="18.26953125" style="21" customWidth="1"/>
    <col min="7941" max="7941" width="18.6328125" style="21" customWidth="1"/>
    <col min="7942" max="7942" width="28.81640625" style="21" customWidth="1"/>
    <col min="7943" max="7943" width="14.81640625" style="21" bestFit="1" customWidth="1"/>
    <col min="7944" max="8177" width="8.7265625" style="21"/>
    <col min="8178" max="8178" width="6.54296875" style="21" customWidth="1"/>
    <col min="8179" max="8179" width="17.90625" style="21" customWidth="1"/>
    <col min="8180" max="8180" width="9" style="21" bestFit="1" customWidth="1"/>
    <col min="8181" max="8181" width="43.90625" style="21" customWidth="1"/>
    <col min="8182" max="8182" width="13.7265625" style="21" customWidth="1"/>
    <col min="8183" max="8183" width="20.1796875" style="21" customWidth="1"/>
    <col min="8184" max="8184" width="14.26953125" style="21" customWidth="1"/>
    <col min="8185" max="8185" width="10.453125" style="21" customWidth="1"/>
    <col min="8186" max="8192" width="9.7265625" style="21" customWidth="1"/>
    <col min="8193" max="8193" width="16.7265625" style="21" bestFit="1" customWidth="1"/>
    <col min="8194" max="8194" width="18.453125" style="21" bestFit="1" customWidth="1"/>
    <col min="8195" max="8195" width="16.26953125" style="21" customWidth="1"/>
    <col min="8196" max="8196" width="18.26953125" style="21" customWidth="1"/>
    <col min="8197" max="8197" width="18.6328125" style="21" customWidth="1"/>
    <col min="8198" max="8198" width="28.81640625" style="21" customWidth="1"/>
    <col min="8199" max="8199" width="14.81640625" style="21" bestFit="1" customWidth="1"/>
    <col min="8200" max="8433" width="8.7265625" style="21"/>
    <col min="8434" max="8434" width="6.54296875" style="21" customWidth="1"/>
    <col min="8435" max="8435" width="17.90625" style="21" customWidth="1"/>
    <col min="8436" max="8436" width="9" style="21" bestFit="1" customWidth="1"/>
    <col min="8437" max="8437" width="43.90625" style="21" customWidth="1"/>
    <col min="8438" max="8438" width="13.7265625" style="21" customWidth="1"/>
    <col min="8439" max="8439" width="20.1796875" style="21" customWidth="1"/>
    <col min="8440" max="8440" width="14.26953125" style="21" customWidth="1"/>
    <col min="8441" max="8441" width="10.453125" style="21" customWidth="1"/>
    <col min="8442" max="8448" width="9.7265625" style="21" customWidth="1"/>
    <col min="8449" max="8449" width="16.7265625" style="21" bestFit="1" customWidth="1"/>
    <col min="8450" max="8450" width="18.453125" style="21" bestFit="1" customWidth="1"/>
    <col min="8451" max="8451" width="16.26953125" style="21" customWidth="1"/>
    <col min="8452" max="8452" width="18.26953125" style="21" customWidth="1"/>
    <col min="8453" max="8453" width="18.6328125" style="21" customWidth="1"/>
    <col min="8454" max="8454" width="28.81640625" style="21" customWidth="1"/>
    <col min="8455" max="8455" width="14.81640625" style="21" bestFit="1" customWidth="1"/>
    <col min="8456" max="8689" width="8.7265625" style="21"/>
    <col min="8690" max="8690" width="6.54296875" style="21" customWidth="1"/>
    <col min="8691" max="8691" width="17.90625" style="21" customWidth="1"/>
    <col min="8692" max="8692" width="9" style="21" bestFit="1" customWidth="1"/>
    <col min="8693" max="8693" width="43.90625" style="21" customWidth="1"/>
    <col min="8694" max="8694" width="13.7265625" style="21" customWidth="1"/>
    <col min="8695" max="8695" width="20.1796875" style="21" customWidth="1"/>
    <col min="8696" max="8696" width="14.26953125" style="21" customWidth="1"/>
    <col min="8697" max="8697" width="10.453125" style="21" customWidth="1"/>
    <col min="8698" max="8704" width="9.7265625" style="21" customWidth="1"/>
    <col min="8705" max="8705" width="16.7265625" style="21" bestFit="1" customWidth="1"/>
    <col min="8706" max="8706" width="18.453125" style="21" bestFit="1" customWidth="1"/>
    <col min="8707" max="8707" width="16.26953125" style="21" customWidth="1"/>
    <col min="8708" max="8708" width="18.26953125" style="21" customWidth="1"/>
    <col min="8709" max="8709" width="18.6328125" style="21" customWidth="1"/>
    <col min="8710" max="8710" width="28.81640625" style="21" customWidth="1"/>
    <col min="8711" max="8711" width="14.81640625" style="21" bestFit="1" customWidth="1"/>
    <col min="8712" max="8945" width="8.7265625" style="21"/>
    <col min="8946" max="8946" width="6.54296875" style="21" customWidth="1"/>
    <col min="8947" max="8947" width="17.90625" style="21" customWidth="1"/>
    <col min="8948" max="8948" width="9" style="21" bestFit="1" customWidth="1"/>
    <col min="8949" max="8949" width="43.90625" style="21" customWidth="1"/>
    <col min="8950" max="8950" width="13.7265625" style="21" customWidth="1"/>
    <col min="8951" max="8951" width="20.1796875" style="21" customWidth="1"/>
    <col min="8952" max="8952" width="14.26953125" style="21" customWidth="1"/>
    <col min="8953" max="8953" width="10.453125" style="21" customWidth="1"/>
    <col min="8954" max="8960" width="9.7265625" style="21" customWidth="1"/>
    <col min="8961" max="8961" width="16.7265625" style="21" bestFit="1" customWidth="1"/>
    <col min="8962" max="8962" width="18.453125" style="21" bestFit="1" customWidth="1"/>
    <col min="8963" max="8963" width="16.26953125" style="21" customWidth="1"/>
    <col min="8964" max="8964" width="18.26953125" style="21" customWidth="1"/>
    <col min="8965" max="8965" width="18.6328125" style="21" customWidth="1"/>
    <col min="8966" max="8966" width="28.81640625" style="21" customWidth="1"/>
    <col min="8967" max="8967" width="14.81640625" style="21" bestFit="1" customWidth="1"/>
    <col min="8968" max="9201" width="8.7265625" style="21"/>
    <col min="9202" max="9202" width="6.54296875" style="21" customWidth="1"/>
    <col min="9203" max="9203" width="17.90625" style="21" customWidth="1"/>
    <col min="9204" max="9204" width="9" style="21" bestFit="1" customWidth="1"/>
    <col min="9205" max="9205" width="43.90625" style="21" customWidth="1"/>
    <col min="9206" max="9206" width="13.7265625" style="21" customWidth="1"/>
    <col min="9207" max="9207" width="20.1796875" style="21" customWidth="1"/>
    <col min="9208" max="9208" width="14.26953125" style="21" customWidth="1"/>
    <col min="9209" max="9209" width="10.453125" style="21" customWidth="1"/>
    <col min="9210" max="9216" width="9.7265625" style="21" customWidth="1"/>
    <col min="9217" max="9217" width="16.7265625" style="21" bestFit="1" customWidth="1"/>
    <col min="9218" max="9218" width="18.453125" style="21" bestFit="1" customWidth="1"/>
    <col min="9219" max="9219" width="16.26953125" style="21" customWidth="1"/>
    <col min="9220" max="9220" width="18.26953125" style="21" customWidth="1"/>
    <col min="9221" max="9221" width="18.6328125" style="21" customWidth="1"/>
    <col min="9222" max="9222" width="28.81640625" style="21" customWidth="1"/>
    <col min="9223" max="9223" width="14.81640625" style="21" bestFit="1" customWidth="1"/>
    <col min="9224" max="9457" width="8.7265625" style="21"/>
    <col min="9458" max="9458" width="6.54296875" style="21" customWidth="1"/>
    <col min="9459" max="9459" width="17.90625" style="21" customWidth="1"/>
    <col min="9460" max="9460" width="9" style="21" bestFit="1" customWidth="1"/>
    <col min="9461" max="9461" width="43.90625" style="21" customWidth="1"/>
    <col min="9462" max="9462" width="13.7265625" style="21" customWidth="1"/>
    <col min="9463" max="9463" width="20.1796875" style="21" customWidth="1"/>
    <col min="9464" max="9464" width="14.26953125" style="21" customWidth="1"/>
    <col min="9465" max="9465" width="10.453125" style="21" customWidth="1"/>
    <col min="9466" max="9472" width="9.7265625" style="21" customWidth="1"/>
    <col min="9473" max="9473" width="16.7265625" style="21" bestFit="1" customWidth="1"/>
    <col min="9474" max="9474" width="18.453125" style="21" bestFit="1" customWidth="1"/>
    <col min="9475" max="9475" width="16.26953125" style="21" customWidth="1"/>
    <col min="9476" max="9476" width="18.26953125" style="21" customWidth="1"/>
    <col min="9477" max="9477" width="18.6328125" style="21" customWidth="1"/>
    <col min="9478" max="9478" width="28.81640625" style="21" customWidth="1"/>
    <col min="9479" max="9479" width="14.81640625" style="21" bestFit="1" customWidth="1"/>
    <col min="9480" max="9713" width="8.7265625" style="21"/>
    <col min="9714" max="9714" width="6.54296875" style="21" customWidth="1"/>
    <col min="9715" max="9715" width="17.90625" style="21" customWidth="1"/>
    <col min="9716" max="9716" width="9" style="21" bestFit="1" customWidth="1"/>
    <col min="9717" max="9717" width="43.90625" style="21" customWidth="1"/>
    <col min="9718" max="9718" width="13.7265625" style="21" customWidth="1"/>
    <col min="9719" max="9719" width="20.1796875" style="21" customWidth="1"/>
    <col min="9720" max="9720" width="14.26953125" style="21" customWidth="1"/>
    <col min="9721" max="9721" width="10.453125" style="21" customWidth="1"/>
    <col min="9722" max="9728" width="9.7265625" style="21" customWidth="1"/>
    <col min="9729" max="9729" width="16.7265625" style="21" bestFit="1" customWidth="1"/>
    <col min="9730" max="9730" width="18.453125" style="21" bestFit="1" customWidth="1"/>
    <col min="9731" max="9731" width="16.26953125" style="21" customWidth="1"/>
    <col min="9732" max="9732" width="18.26953125" style="21" customWidth="1"/>
    <col min="9733" max="9733" width="18.6328125" style="21" customWidth="1"/>
    <col min="9734" max="9734" width="28.81640625" style="21" customWidth="1"/>
    <col min="9735" max="9735" width="14.81640625" style="21" bestFit="1" customWidth="1"/>
    <col min="9736" max="9969" width="8.7265625" style="21"/>
    <col min="9970" max="9970" width="6.54296875" style="21" customWidth="1"/>
    <col min="9971" max="9971" width="17.90625" style="21" customWidth="1"/>
    <col min="9972" max="9972" width="9" style="21" bestFit="1" customWidth="1"/>
    <col min="9973" max="9973" width="43.90625" style="21" customWidth="1"/>
    <col min="9974" max="9974" width="13.7265625" style="21" customWidth="1"/>
    <col min="9975" max="9975" width="20.1796875" style="21" customWidth="1"/>
    <col min="9976" max="9976" width="14.26953125" style="21" customWidth="1"/>
    <col min="9977" max="9977" width="10.453125" style="21" customWidth="1"/>
    <col min="9978" max="9984" width="9.7265625" style="21" customWidth="1"/>
    <col min="9985" max="9985" width="16.7265625" style="21" bestFit="1" customWidth="1"/>
    <col min="9986" max="9986" width="18.453125" style="21" bestFit="1" customWidth="1"/>
    <col min="9987" max="9987" width="16.26953125" style="21" customWidth="1"/>
    <col min="9988" max="9988" width="18.26953125" style="21" customWidth="1"/>
    <col min="9989" max="9989" width="18.6328125" style="21" customWidth="1"/>
    <col min="9990" max="9990" width="28.81640625" style="21" customWidth="1"/>
    <col min="9991" max="9991" width="14.81640625" style="21" bestFit="1" customWidth="1"/>
    <col min="9992" max="10225" width="8.7265625" style="21"/>
    <col min="10226" max="10226" width="6.54296875" style="21" customWidth="1"/>
    <col min="10227" max="10227" width="17.90625" style="21" customWidth="1"/>
    <col min="10228" max="10228" width="9" style="21" bestFit="1" customWidth="1"/>
    <col min="10229" max="10229" width="43.90625" style="21" customWidth="1"/>
    <col min="10230" max="10230" width="13.7265625" style="21" customWidth="1"/>
    <col min="10231" max="10231" width="20.1796875" style="21" customWidth="1"/>
    <col min="10232" max="10232" width="14.26953125" style="21" customWidth="1"/>
    <col min="10233" max="10233" width="10.453125" style="21" customWidth="1"/>
    <col min="10234" max="10240" width="9.7265625" style="21" customWidth="1"/>
    <col min="10241" max="10241" width="16.7265625" style="21" bestFit="1" customWidth="1"/>
    <col min="10242" max="10242" width="18.453125" style="21" bestFit="1" customWidth="1"/>
    <col min="10243" max="10243" width="16.26953125" style="21" customWidth="1"/>
    <col min="10244" max="10244" width="18.26953125" style="21" customWidth="1"/>
    <col min="10245" max="10245" width="18.6328125" style="21" customWidth="1"/>
    <col min="10246" max="10246" width="28.81640625" style="21" customWidth="1"/>
    <col min="10247" max="10247" width="14.81640625" style="21" bestFit="1" customWidth="1"/>
    <col min="10248" max="10481" width="8.7265625" style="21"/>
    <col min="10482" max="10482" width="6.54296875" style="21" customWidth="1"/>
    <col min="10483" max="10483" width="17.90625" style="21" customWidth="1"/>
    <col min="10484" max="10484" width="9" style="21" bestFit="1" customWidth="1"/>
    <col min="10485" max="10485" width="43.90625" style="21" customWidth="1"/>
    <col min="10486" max="10486" width="13.7265625" style="21" customWidth="1"/>
    <col min="10487" max="10487" width="20.1796875" style="21" customWidth="1"/>
    <col min="10488" max="10488" width="14.26953125" style="21" customWidth="1"/>
    <col min="10489" max="10489" width="10.453125" style="21" customWidth="1"/>
    <col min="10490" max="10496" width="9.7265625" style="21" customWidth="1"/>
    <col min="10497" max="10497" width="16.7265625" style="21" bestFit="1" customWidth="1"/>
    <col min="10498" max="10498" width="18.453125" style="21" bestFit="1" customWidth="1"/>
    <col min="10499" max="10499" width="16.26953125" style="21" customWidth="1"/>
    <col min="10500" max="10500" width="18.26953125" style="21" customWidth="1"/>
    <col min="10501" max="10501" width="18.6328125" style="21" customWidth="1"/>
    <col min="10502" max="10502" width="28.81640625" style="21" customWidth="1"/>
    <col min="10503" max="10503" width="14.81640625" style="21" bestFit="1" customWidth="1"/>
    <col min="10504" max="10737" width="8.7265625" style="21"/>
    <col min="10738" max="10738" width="6.54296875" style="21" customWidth="1"/>
    <col min="10739" max="10739" width="17.90625" style="21" customWidth="1"/>
    <col min="10740" max="10740" width="9" style="21" bestFit="1" customWidth="1"/>
    <col min="10741" max="10741" width="43.90625" style="21" customWidth="1"/>
    <col min="10742" max="10742" width="13.7265625" style="21" customWidth="1"/>
    <col min="10743" max="10743" width="20.1796875" style="21" customWidth="1"/>
    <col min="10744" max="10744" width="14.26953125" style="21" customWidth="1"/>
    <col min="10745" max="10745" width="10.453125" style="21" customWidth="1"/>
    <col min="10746" max="10752" width="9.7265625" style="21" customWidth="1"/>
    <col min="10753" max="10753" width="16.7265625" style="21" bestFit="1" customWidth="1"/>
    <col min="10754" max="10754" width="18.453125" style="21" bestFit="1" customWidth="1"/>
    <col min="10755" max="10755" width="16.26953125" style="21" customWidth="1"/>
    <col min="10756" max="10756" width="18.26953125" style="21" customWidth="1"/>
    <col min="10757" max="10757" width="18.6328125" style="21" customWidth="1"/>
    <col min="10758" max="10758" width="28.81640625" style="21" customWidth="1"/>
    <col min="10759" max="10759" width="14.81640625" style="21" bestFit="1" customWidth="1"/>
    <col min="10760" max="10993" width="8.7265625" style="21"/>
    <col min="10994" max="10994" width="6.54296875" style="21" customWidth="1"/>
    <col min="10995" max="10995" width="17.90625" style="21" customWidth="1"/>
    <col min="10996" max="10996" width="9" style="21" bestFit="1" customWidth="1"/>
    <col min="10997" max="10997" width="43.90625" style="21" customWidth="1"/>
    <col min="10998" max="10998" width="13.7265625" style="21" customWidth="1"/>
    <col min="10999" max="10999" width="20.1796875" style="21" customWidth="1"/>
    <col min="11000" max="11000" width="14.26953125" style="21" customWidth="1"/>
    <col min="11001" max="11001" width="10.453125" style="21" customWidth="1"/>
    <col min="11002" max="11008" width="9.7265625" style="21" customWidth="1"/>
    <col min="11009" max="11009" width="16.7265625" style="21" bestFit="1" customWidth="1"/>
    <col min="11010" max="11010" width="18.453125" style="21" bestFit="1" customWidth="1"/>
    <col min="11011" max="11011" width="16.26953125" style="21" customWidth="1"/>
    <col min="11012" max="11012" width="18.26953125" style="21" customWidth="1"/>
    <col min="11013" max="11013" width="18.6328125" style="21" customWidth="1"/>
    <col min="11014" max="11014" width="28.81640625" style="21" customWidth="1"/>
    <col min="11015" max="11015" width="14.81640625" style="21" bestFit="1" customWidth="1"/>
    <col min="11016" max="11249" width="8.7265625" style="21"/>
    <col min="11250" max="11250" width="6.54296875" style="21" customWidth="1"/>
    <col min="11251" max="11251" width="17.90625" style="21" customWidth="1"/>
    <col min="11252" max="11252" width="9" style="21" bestFit="1" customWidth="1"/>
    <col min="11253" max="11253" width="43.90625" style="21" customWidth="1"/>
    <col min="11254" max="11254" width="13.7265625" style="21" customWidth="1"/>
    <col min="11255" max="11255" width="20.1796875" style="21" customWidth="1"/>
    <col min="11256" max="11256" width="14.26953125" style="21" customWidth="1"/>
    <col min="11257" max="11257" width="10.453125" style="21" customWidth="1"/>
    <col min="11258" max="11264" width="9.7265625" style="21" customWidth="1"/>
    <col min="11265" max="11265" width="16.7265625" style="21" bestFit="1" customWidth="1"/>
    <col min="11266" max="11266" width="18.453125" style="21" bestFit="1" customWidth="1"/>
    <col min="11267" max="11267" width="16.26953125" style="21" customWidth="1"/>
    <col min="11268" max="11268" width="18.26953125" style="21" customWidth="1"/>
    <col min="11269" max="11269" width="18.6328125" style="21" customWidth="1"/>
    <col min="11270" max="11270" width="28.81640625" style="21" customWidth="1"/>
    <col min="11271" max="11271" width="14.81640625" style="21" bestFit="1" customWidth="1"/>
    <col min="11272" max="11505" width="8.7265625" style="21"/>
    <col min="11506" max="11506" width="6.54296875" style="21" customWidth="1"/>
    <col min="11507" max="11507" width="17.90625" style="21" customWidth="1"/>
    <col min="11508" max="11508" width="9" style="21" bestFit="1" customWidth="1"/>
    <col min="11509" max="11509" width="43.90625" style="21" customWidth="1"/>
    <col min="11510" max="11510" width="13.7265625" style="21" customWidth="1"/>
    <col min="11511" max="11511" width="20.1796875" style="21" customWidth="1"/>
    <col min="11512" max="11512" width="14.26953125" style="21" customWidth="1"/>
    <col min="11513" max="11513" width="10.453125" style="21" customWidth="1"/>
    <col min="11514" max="11520" width="9.7265625" style="21" customWidth="1"/>
    <col min="11521" max="11521" width="16.7265625" style="21" bestFit="1" customWidth="1"/>
    <col min="11522" max="11522" width="18.453125" style="21" bestFit="1" customWidth="1"/>
    <col min="11523" max="11523" width="16.26953125" style="21" customWidth="1"/>
    <col min="11524" max="11524" width="18.26953125" style="21" customWidth="1"/>
    <col min="11525" max="11525" width="18.6328125" style="21" customWidth="1"/>
    <col min="11526" max="11526" width="28.81640625" style="21" customWidth="1"/>
    <col min="11527" max="11527" width="14.81640625" style="21" bestFit="1" customWidth="1"/>
    <col min="11528" max="11761" width="8.7265625" style="21"/>
    <col min="11762" max="11762" width="6.54296875" style="21" customWidth="1"/>
    <col min="11763" max="11763" width="17.90625" style="21" customWidth="1"/>
    <col min="11764" max="11764" width="9" style="21" bestFit="1" customWidth="1"/>
    <col min="11765" max="11765" width="43.90625" style="21" customWidth="1"/>
    <col min="11766" max="11766" width="13.7265625" style="21" customWidth="1"/>
    <col min="11767" max="11767" width="20.1796875" style="21" customWidth="1"/>
    <col min="11768" max="11768" width="14.26953125" style="21" customWidth="1"/>
    <col min="11769" max="11769" width="10.453125" style="21" customWidth="1"/>
    <col min="11770" max="11776" width="9.7265625" style="21" customWidth="1"/>
    <col min="11777" max="11777" width="16.7265625" style="21" bestFit="1" customWidth="1"/>
    <col min="11778" max="11778" width="18.453125" style="21" bestFit="1" customWidth="1"/>
    <col min="11779" max="11779" width="16.26953125" style="21" customWidth="1"/>
    <col min="11780" max="11780" width="18.26953125" style="21" customWidth="1"/>
    <col min="11781" max="11781" width="18.6328125" style="21" customWidth="1"/>
    <col min="11782" max="11782" width="28.81640625" style="21" customWidth="1"/>
    <col min="11783" max="11783" width="14.81640625" style="21" bestFit="1" customWidth="1"/>
    <col min="11784" max="12017" width="8.7265625" style="21"/>
    <col min="12018" max="12018" width="6.54296875" style="21" customWidth="1"/>
    <col min="12019" max="12019" width="17.90625" style="21" customWidth="1"/>
    <col min="12020" max="12020" width="9" style="21" bestFit="1" customWidth="1"/>
    <col min="12021" max="12021" width="43.90625" style="21" customWidth="1"/>
    <col min="12022" max="12022" width="13.7265625" style="21" customWidth="1"/>
    <col min="12023" max="12023" width="20.1796875" style="21" customWidth="1"/>
    <col min="12024" max="12024" width="14.26953125" style="21" customWidth="1"/>
    <col min="12025" max="12025" width="10.453125" style="21" customWidth="1"/>
    <col min="12026" max="12032" width="9.7265625" style="21" customWidth="1"/>
    <col min="12033" max="12033" width="16.7265625" style="21" bestFit="1" customWidth="1"/>
    <col min="12034" max="12034" width="18.453125" style="21" bestFit="1" customWidth="1"/>
    <col min="12035" max="12035" width="16.26953125" style="21" customWidth="1"/>
    <col min="12036" max="12036" width="18.26953125" style="21" customWidth="1"/>
    <col min="12037" max="12037" width="18.6328125" style="21" customWidth="1"/>
    <col min="12038" max="12038" width="28.81640625" style="21" customWidth="1"/>
    <col min="12039" max="12039" width="14.81640625" style="21" bestFit="1" customWidth="1"/>
    <col min="12040" max="12273" width="8.7265625" style="21"/>
    <col min="12274" max="12274" width="6.54296875" style="21" customWidth="1"/>
    <col min="12275" max="12275" width="17.90625" style="21" customWidth="1"/>
    <col min="12276" max="12276" width="9" style="21" bestFit="1" customWidth="1"/>
    <col min="12277" max="12277" width="43.90625" style="21" customWidth="1"/>
    <col min="12278" max="12278" width="13.7265625" style="21" customWidth="1"/>
    <col min="12279" max="12279" width="20.1796875" style="21" customWidth="1"/>
    <col min="12280" max="12280" width="14.26953125" style="21" customWidth="1"/>
    <col min="12281" max="12281" width="10.453125" style="21" customWidth="1"/>
    <col min="12282" max="12288" width="9.7265625" style="21" customWidth="1"/>
    <col min="12289" max="12289" width="16.7265625" style="21" bestFit="1" customWidth="1"/>
    <col min="12290" max="12290" width="18.453125" style="21" bestFit="1" customWidth="1"/>
    <col min="12291" max="12291" width="16.26953125" style="21" customWidth="1"/>
    <col min="12292" max="12292" width="18.26953125" style="21" customWidth="1"/>
    <col min="12293" max="12293" width="18.6328125" style="21" customWidth="1"/>
    <col min="12294" max="12294" width="28.81640625" style="21" customWidth="1"/>
    <col min="12295" max="12295" width="14.81640625" style="21" bestFit="1" customWidth="1"/>
    <col min="12296" max="12529" width="8.7265625" style="21"/>
    <col min="12530" max="12530" width="6.54296875" style="21" customWidth="1"/>
    <col min="12531" max="12531" width="17.90625" style="21" customWidth="1"/>
    <col min="12532" max="12532" width="9" style="21" bestFit="1" customWidth="1"/>
    <col min="12533" max="12533" width="43.90625" style="21" customWidth="1"/>
    <col min="12534" max="12534" width="13.7265625" style="21" customWidth="1"/>
    <col min="12535" max="12535" width="20.1796875" style="21" customWidth="1"/>
    <col min="12536" max="12536" width="14.26953125" style="21" customWidth="1"/>
    <col min="12537" max="12537" width="10.453125" style="21" customWidth="1"/>
    <col min="12538" max="12544" width="9.7265625" style="21" customWidth="1"/>
    <col min="12545" max="12545" width="16.7265625" style="21" bestFit="1" customWidth="1"/>
    <col min="12546" max="12546" width="18.453125" style="21" bestFit="1" customWidth="1"/>
    <col min="12547" max="12547" width="16.26953125" style="21" customWidth="1"/>
    <col min="12548" max="12548" width="18.26953125" style="21" customWidth="1"/>
    <col min="12549" max="12549" width="18.6328125" style="21" customWidth="1"/>
    <col min="12550" max="12550" width="28.81640625" style="21" customWidth="1"/>
    <col min="12551" max="12551" width="14.81640625" style="21" bestFit="1" customWidth="1"/>
    <col min="12552" max="12785" width="8.7265625" style="21"/>
    <col min="12786" max="12786" width="6.54296875" style="21" customWidth="1"/>
    <col min="12787" max="12787" width="17.90625" style="21" customWidth="1"/>
    <col min="12788" max="12788" width="9" style="21" bestFit="1" customWidth="1"/>
    <col min="12789" max="12789" width="43.90625" style="21" customWidth="1"/>
    <col min="12790" max="12790" width="13.7265625" style="21" customWidth="1"/>
    <col min="12791" max="12791" width="20.1796875" style="21" customWidth="1"/>
    <col min="12792" max="12792" width="14.26953125" style="21" customWidth="1"/>
    <col min="12793" max="12793" width="10.453125" style="21" customWidth="1"/>
    <col min="12794" max="12800" width="9.7265625" style="21" customWidth="1"/>
    <col min="12801" max="12801" width="16.7265625" style="21" bestFit="1" customWidth="1"/>
    <col min="12802" max="12802" width="18.453125" style="21" bestFit="1" customWidth="1"/>
    <col min="12803" max="12803" width="16.26953125" style="21" customWidth="1"/>
    <col min="12804" max="12804" width="18.26953125" style="21" customWidth="1"/>
    <col min="12805" max="12805" width="18.6328125" style="21" customWidth="1"/>
    <col min="12806" max="12806" width="28.81640625" style="21" customWidth="1"/>
    <col min="12807" max="12807" width="14.81640625" style="21" bestFit="1" customWidth="1"/>
    <col min="12808" max="13041" width="8.7265625" style="21"/>
    <col min="13042" max="13042" width="6.54296875" style="21" customWidth="1"/>
    <col min="13043" max="13043" width="17.90625" style="21" customWidth="1"/>
    <col min="13044" max="13044" width="9" style="21" bestFit="1" customWidth="1"/>
    <col min="13045" max="13045" width="43.90625" style="21" customWidth="1"/>
    <col min="13046" max="13046" width="13.7265625" style="21" customWidth="1"/>
    <col min="13047" max="13047" width="20.1796875" style="21" customWidth="1"/>
    <col min="13048" max="13048" width="14.26953125" style="21" customWidth="1"/>
    <col min="13049" max="13049" width="10.453125" style="21" customWidth="1"/>
    <col min="13050" max="13056" width="9.7265625" style="21" customWidth="1"/>
    <col min="13057" max="13057" width="16.7265625" style="21" bestFit="1" customWidth="1"/>
    <col min="13058" max="13058" width="18.453125" style="21" bestFit="1" customWidth="1"/>
    <col min="13059" max="13059" width="16.26953125" style="21" customWidth="1"/>
    <col min="13060" max="13060" width="18.26953125" style="21" customWidth="1"/>
    <col min="13061" max="13061" width="18.6328125" style="21" customWidth="1"/>
    <col min="13062" max="13062" width="28.81640625" style="21" customWidth="1"/>
    <col min="13063" max="13063" width="14.81640625" style="21" bestFit="1" customWidth="1"/>
    <col min="13064" max="13297" width="8.7265625" style="21"/>
    <col min="13298" max="13298" width="6.54296875" style="21" customWidth="1"/>
    <col min="13299" max="13299" width="17.90625" style="21" customWidth="1"/>
    <col min="13300" max="13300" width="9" style="21" bestFit="1" customWidth="1"/>
    <col min="13301" max="13301" width="43.90625" style="21" customWidth="1"/>
    <col min="13302" max="13302" width="13.7265625" style="21" customWidth="1"/>
    <col min="13303" max="13303" width="20.1796875" style="21" customWidth="1"/>
    <col min="13304" max="13304" width="14.26953125" style="21" customWidth="1"/>
    <col min="13305" max="13305" width="10.453125" style="21" customWidth="1"/>
    <col min="13306" max="13312" width="9.7265625" style="21" customWidth="1"/>
    <col min="13313" max="13313" width="16.7265625" style="21" bestFit="1" customWidth="1"/>
    <col min="13314" max="13314" width="18.453125" style="21" bestFit="1" customWidth="1"/>
    <col min="13315" max="13315" width="16.26953125" style="21" customWidth="1"/>
    <col min="13316" max="13316" width="18.26953125" style="21" customWidth="1"/>
    <col min="13317" max="13317" width="18.6328125" style="21" customWidth="1"/>
    <col min="13318" max="13318" width="28.81640625" style="21" customWidth="1"/>
    <col min="13319" max="13319" width="14.81640625" style="21" bestFit="1" customWidth="1"/>
    <col min="13320" max="13553" width="8.7265625" style="21"/>
    <col min="13554" max="13554" width="6.54296875" style="21" customWidth="1"/>
    <col min="13555" max="13555" width="17.90625" style="21" customWidth="1"/>
    <col min="13556" max="13556" width="9" style="21" bestFit="1" customWidth="1"/>
    <col min="13557" max="13557" width="43.90625" style="21" customWidth="1"/>
    <col min="13558" max="13558" width="13.7265625" style="21" customWidth="1"/>
    <col min="13559" max="13559" width="20.1796875" style="21" customWidth="1"/>
    <col min="13560" max="13560" width="14.26953125" style="21" customWidth="1"/>
    <col min="13561" max="13561" width="10.453125" style="21" customWidth="1"/>
    <col min="13562" max="13568" width="9.7265625" style="21" customWidth="1"/>
    <col min="13569" max="13569" width="16.7265625" style="21" bestFit="1" customWidth="1"/>
    <col min="13570" max="13570" width="18.453125" style="21" bestFit="1" customWidth="1"/>
    <col min="13571" max="13571" width="16.26953125" style="21" customWidth="1"/>
    <col min="13572" max="13572" width="18.26953125" style="21" customWidth="1"/>
    <col min="13573" max="13573" width="18.6328125" style="21" customWidth="1"/>
    <col min="13574" max="13574" width="28.81640625" style="21" customWidth="1"/>
    <col min="13575" max="13575" width="14.81640625" style="21" bestFit="1" customWidth="1"/>
    <col min="13576" max="13809" width="8.7265625" style="21"/>
    <col min="13810" max="13810" width="6.54296875" style="21" customWidth="1"/>
    <col min="13811" max="13811" width="17.90625" style="21" customWidth="1"/>
    <col min="13812" max="13812" width="9" style="21" bestFit="1" customWidth="1"/>
    <col min="13813" max="13813" width="43.90625" style="21" customWidth="1"/>
    <col min="13814" max="13814" width="13.7265625" style="21" customWidth="1"/>
    <col min="13815" max="13815" width="20.1796875" style="21" customWidth="1"/>
    <col min="13816" max="13816" width="14.26953125" style="21" customWidth="1"/>
    <col min="13817" max="13817" width="10.453125" style="21" customWidth="1"/>
    <col min="13818" max="13824" width="9.7265625" style="21" customWidth="1"/>
    <col min="13825" max="13825" width="16.7265625" style="21" bestFit="1" customWidth="1"/>
    <col min="13826" max="13826" width="18.453125" style="21" bestFit="1" customWidth="1"/>
    <col min="13827" max="13827" width="16.26953125" style="21" customWidth="1"/>
    <col min="13828" max="13828" width="18.26953125" style="21" customWidth="1"/>
    <col min="13829" max="13829" width="18.6328125" style="21" customWidth="1"/>
    <col min="13830" max="13830" width="28.81640625" style="21" customWidth="1"/>
    <col min="13831" max="13831" width="14.81640625" style="21" bestFit="1" customWidth="1"/>
    <col min="13832" max="14065" width="8.7265625" style="21"/>
    <col min="14066" max="14066" width="6.54296875" style="21" customWidth="1"/>
    <col min="14067" max="14067" width="17.90625" style="21" customWidth="1"/>
    <col min="14068" max="14068" width="9" style="21" bestFit="1" customWidth="1"/>
    <col min="14069" max="14069" width="43.90625" style="21" customWidth="1"/>
    <col min="14070" max="14070" width="13.7265625" style="21" customWidth="1"/>
    <col min="14071" max="14071" width="20.1796875" style="21" customWidth="1"/>
    <col min="14072" max="14072" width="14.26953125" style="21" customWidth="1"/>
    <col min="14073" max="14073" width="10.453125" style="21" customWidth="1"/>
    <col min="14074" max="14080" width="9.7265625" style="21" customWidth="1"/>
    <col min="14081" max="14081" width="16.7265625" style="21" bestFit="1" customWidth="1"/>
    <col min="14082" max="14082" width="18.453125" style="21" bestFit="1" customWidth="1"/>
    <col min="14083" max="14083" width="16.26953125" style="21" customWidth="1"/>
    <col min="14084" max="14084" width="18.26953125" style="21" customWidth="1"/>
    <col min="14085" max="14085" width="18.6328125" style="21" customWidth="1"/>
    <col min="14086" max="14086" width="28.81640625" style="21" customWidth="1"/>
    <col min="14087" max="14087" width="14.81640625" style="21" bestFit="1" customWidth="1"/>
    <col min="14088" max="14321" width="8.7265625" style="21"/>
    <col min="14322" max="14322" width="6.54296875" style="21" customWidth="1"/>
    <col min="14323" max="14323" width="17.90625" style="21" customWidth="1"/>
    <col min="14324" max="14324" width="9" style="21" bestFit="1" customWidth="1"/>
    <col min="14325" max="14325" width="43.90625" style="21" customWidth="1"/>
    <col min="14326" max="14326" width="13.7265625" style="21" customWidth="1"/>
    <col min="14327" max="14327" width="20.1796875" style="21" customWidth="1"/>
    <col min="14328" max="14328" width="14.26953125" style="21" customWidth="1"/>
    <col min="14329" max="14329" width="10.453125" style="21" customWidth="1"/>
    <col min="14330" max="14336" width="9.7265625" style="21" customWidth="1"/>
    <col min="14337" max="14337" width="16.7265625" style="21" bestFit="1" customWidth="1"/>
    <col min="14338" max="14338" width="18.453125" style="21" bestFit="1" customWidth="1"/>
    <col min="14339" max="14339" width="16.26953125" style="21" customWidth="1"/>
    <col min="14340" max="14340" width="18.26953125" style="21" customWidth="1"/>
    <col min="14341" max="14341" width="18.6328125" style="21" customWidth="1"/>
    <col min="14342" max="14342" width="28.81640625" style="21" customWidth="1"/>
    <col min="14343" max="14343" width="14.81640625" style="21" bestFit="1" customWidth="1"/>
    <col min="14344" max="14577" width="8.7265625" style="21"/>
    <col min="14578" max="14578" width="6.54296875" style="21" customWidth="1"/>
    <col min="14579" max="14579" width="17.90625" style="21" customWidth="1"/>
    <col min="14580" max="14580" width="9" style="21" bestFit="1" customWidth="1"/>
    <col min="14581" max="14581" width="43.90625" style="21" customWidth="1"/>
    <col min="14582" max="14582" width="13.7265625" style="21" customWidth="1"/>
    <col min="14583" max="14583" width="20.1796875" style="21" customWidth="1"/>
    <col min="14584" max="14584" width="14.26953125" style="21" customWidth="1"/>
    <col min="14585" max="14585" width="10.453125" style="21" customWidth="1"/>
    <col min="14586" max="14592" width="9.7265625" style="21" customWidth="1"/>
    <col min="14593" max="14593" width="16.7265625" style="21" bestFit="1" customWidth="1"/>
    <col min="14594" max="14594" width="18.453125" style="21" bestFit="1" customWidth="1"/>
    <col min="14595" max="14595" width="16.26953125" style="21" customWidth="1"/>
    <col min="14596" max="14596" width="18.26953125" style="21" customWidth="1"/>
    <col min="14597" max="14597" width="18.6328125" style="21" customWidth="1"/>
    <col min="14598" max="14598" width="28.81640625" style="21" customWidth="1"/>
    <col min="14599" max="14599" width="14.81640625" style="21" bestFit="1" customWidth="1"/>
    <col min="14600" max="14833" width="8.7265625" style="21"/>
    <col min="14834" max="14834" width="6.54296875" style="21" customWidth="1"/>
    <col min="14835" max="14835" width="17.90625" style="21" customWidth="1"/>
    <col min="14836" max="14836" width="9" style="21" bestFit="1" customWidth="1"/>
    <col min="14837" max="14837" width="43.90625" style="21" customWidth="1"/>
    <col min="14838" max="14838" width="13.7265625" style="21" customWidth="1"/>
    <col min="14839" max="14839" width="20.1796875" style="21" customWidth="1"/>
    <col min="14840" max="14840" width="14.26953125" style="21" customWidth="1"/>
    <col min="14841" max="14841" width="10.453125" style="21" customWidth="1"/>
    <col min="14842" max="14848" width="9.7265625" style="21" customWidth="1"/>
    <col min="14849" max="14849" width="16.7265625" style="21" bestFit="1" customWidth="1"/>
    <col min="14850" max="14850" width="18.453125" style="21" bestFit="1" customWidth="1"/>
    <col min="14851" max="14851" width="16.26953125" style="21" customWidth="1"/>
    <col min="14852" max="14852" width="18.26953125" style="21" customWidth="1"/>
    <col min="14853" max="14853" width="18.6328125" style="21" customWidth="1"/>
    <col min="14854" max="14854" width="28.81640625" style="21" customWidth="1"/>
    <col min="14855" max="14855" width="14.81640625" style="21" bestFit="1" customWidth="1"/>
    <col min="14856" max="15089" width="8.7265625" style="21"/>
    <col min="15090" max="15090" width="6.54296875" style="21" customWidth="1"/>
    <col min="15091" max="15091" width="17.90625" style="21" customWidth="1"/>
    <col min="15092" max="15092" width="9" style="21" bestFit="1" customWidth="1"/>
    <col min="15093" max="15093" width="43.90625" style="21" customWidth="1"/>
    <col min="15094" max="15094" width="13.7265625" style="21" customWidth="1"/>
    <col min="15095" max="15095" width="20.1796875" style="21" customWidth="1"/>
    <col min="15096" max="15096" width="14.26953125" style="21" customWidth="1"/>
    <col min="15097" max="15097" width="10.453125" style="21" customWidth="1"/>
    <col min="15098" max="15104" width="9.7265625" style="21" customWidth="1"/>
    <col min="15105" max="15105" width="16.7265625" style="21" bestFit="1" customWidth="1"/>
    <col min="15106" max="15106" width="18.453125" style="21" bestFit="1" customWidth="1"/>
    <col min="15107" max="15107" width="16.26953125" style="21" customWidth="1"/>
    <col min="15108" max="15108" width="18.26953125" style="21" customWidth="1"/>
    <col min="15109" max="15109" width="18.6328125" style="21" customWidth="1"/>
    <col min="15110" max="15110" width="28.81640625" style="21" customWidth="1"/>
    <col min="15111" max="15111" width="14.81640625" style="21" bestFit="1" customWidth="1"/>
    <col min="15112" max="15345" width="8.7265625" style="21"/>
    <col min="15346" max="15346" width="6.54296875" style="21" customWidth="1"/>
    <col min="15347" max="15347" width="17.90625" style="21" customWidth="1"/>
    <col min="15348" max="15348" width="9" style="21" bestFit="1" customWidth="1"/>
    <col min="15349" max="15349" width="43.90625" style="21" customWidth="1"/>
    <col min="15350" max="15350" width="13.7265625" style="21" customWidth="1"/>
    <col min="15351" max="15351" width="20.1796875" style="21" customWidth="1"/>
    <col min="15352" max="15352" width="14.26953125" style="21" customWidth="1"/>
    <col min="15353" max="15353" width="10.453125" style="21" customWidth="1"/>
    <col min="15354" max="15360" width="9.7265625" style="21" customWidth="1"/>
    <col min="15361" max="15361" width="16.7265625" style="21" bestFit="1" customWidth="1"/>
    <col min="15362" max="15362" width="18.453125" style="21" bestFit="1" customWidth="1"/>
    <col min="15363" max="15363" width="16.26953125" style="21" customWidth="1"/>
    <col min="15364" max="15364" width="18.26953125" style="21" customWidth="1"/>
    <col min="15365" max="15365" width="18.6328125" style="21" customWidth="1"/>
    <col min="15366" max="15366" width="28.81640625" style="21" customWidth="1"/>
    <col min="15367" max="15367" width="14.81640625" style="21" bestFit="1" customWidth="1"/>
    <col min="15368" max="15601" width="8.7265625" style="21"/>
    <col min="15602" max="15602" width="6.54296875" style="21" customWidth="1"/>
    <col min="15603" max="15603" width="17.90625" style="21" customWidth="1"/>
    <col min="15604" max="15604" width="9" style="21" bestFit="1" customWidth="1"/>
    <col min="15605" max="15605" width="43.90625" style="21" customWidth="1"/>
    <col min="15606" max="15606" width="13.7265625" style="21" customWidth="1"/>
    <col min="15607" max="15607" width="20.1796875" style="21" customWidth="1"/>
    <col min="15608" max="15608" width="14.26953125" style="21" customWidth="1"/>
    <col min="15609" max="15609" width="10.453125" style="21" customWidth="1"/>
    <col min="15610" max="15616" width="9.7265625" style="21" customWidth="1"/>
    <col min="15617" max="15617" width="16.7265625" style="21" bestFit="1" customWidth="1"/>
    <col min="15618" max="15618" width="18.453125" style="21" bestFit="1" customWidth="1"/>
    <col min="15619" max="15619" width="16.26953125" style="21" customWidth="1"/>
    <col min="15620" max="15620" width="18.26953125" style="21" customWidth="1"/>
    <col min="15621" max="15621" width="18.6328125" style="21" customWidth="1"/>
    <col min="15622" max="15622" width="28.81640625" style="21" customWidth="1"/>
    <col min="15623" max="15623" width="14.81640625" style="21" bestFit="1" customWidth="1"/>
    <col min="15624" max="15857" width="8.7265625" style="21"/>
    <col min="15858" max="15858" width="6.54296875" style="21" customWidth="1"/>
    <col min="15859" max="15859" width="17.90625" style="21" customWidth="1"/>
    <col min="15860" max="15860" width="9" style="21" bestFit="1" customWidth="1"/>
    <col min="15861" max="15861" width="43.90625" style="21" customWidth="1"/>
    <col min="15862" max="15862" width="13.7265625" style="21" customWidth="1"/>
    <col min="15863" max="15863" width="20.1796875" style="21" customWidth="1"/>
    <col min="15864" max="15864" width="14.26953125" style="21" customWidth="1"/>
    <col min="15865" max="15865" width="10.453125" style="21" customWidth="1"/>
    <col min="15866" max="15872" width="9.7265625" style="21" customWidth="1"/>
    <col min="15873" max="15873" width="16.7265625" style="21" bestFit="1" customWidth="1"/>
    <col min="15874" max="15874" width="18.453125" style="21" bestFit="1" customWidth="1"/>
    <col min="15875" max="15875" width="16.26953125" style="21" customWidth="1"/>
    <col min="15876" max="15876" width="18.26953125" style="21" customWidth="1"/>
    <col min="15877" max="15877" width="18.6328125" style="21" customWidth="1"/>
    <col min="15878" max="15878" width="28.81640625" style="21" customWidth="1"/>
    <col min="15879" max="15879" width="14.81640625" style="21" bestFit="1" customWidth="1"/>
    <col min="15880" max="16113" width="8.7265625" style="21"/>
    <col min="16114" max="16114" width="6.54296875" style="21" customWidth="1"/>
    <col min="16115" max="16115" width="17.90625" style="21" customWidth="1"/>
    <col min="16116" max="16116" width="9" style="21" bestFit="1" customWidth="1"/>
    <col min="16117" max="16117" width="43.90625" style="21" customWidth="1"/>
    <col min="16118" max="16118" width="13.7265625" style="21" customWidth="1"/>
    <col min="16119" max="16119" width="20.1796875" style="21" customWidth="1"/>
    <col min="16120" max="16120" width="14.26953125" style="21" customWidth="1"/>
    <col min="16121" max="16121" width="10.453125" style="21" customWidth="1"/>
    <col min="16122" max="16128" width="9.7265625" style="21" customWidth="1"/>
    <col min="16129" max="16129" width="16.7265625" style="21" bestFit="1" customWidth="1"/>
    <col min="16130" max="16130" width="18.453125" style="21" bestFit="1" customWidth="1"/>
    <col min="16131" max="16131" width="16.26953125" style="21" customWidth="1"/>
    <col min="16132" max="16132" width="18.26953125" style="21" customWidth="1"/>
    <col min="16133" max="16133" width="18.6328125" style="21" customWidth="1"/>
    <col min="16134" max="16134" width="28.81640625" style="21" customWidth="1"/>
    <col min="16135" max="16135" width="14.81640625" style="21" bestFit="1" customWidth="1"/>
    <col min="16136" max="16384" width="8.7265625" style="21"/>
  </cols>
  <sheetData>
    <row r="1" spans="1:9" s="12" customFormat="1" ht="31" customHeight="1" x14ac:dyDescent="0.35">
      <c r="A1" s="578" t="s">
        <v>21</v>
      </c>
      <c r="B1" s="580" t="s">
        <v>54</v>
      </c>
      <c r="C1" s="580"/>
      <c r="D1" s="578" t="s">
        <v>48</v>
      </c>
      <c r="E1" s="580" t="s">
        <v>58</v>
      </c>
      <c r="F1" s="578" t="s">
        <v>50</v>
      </c>
      <c r="G1" s="578"/>
    </row>
    <row r="2" spans="1:9" s="12" customFormat="1" ht="46.5" customHeight="1" x14ac:dyDescent="0.35">
      <c r="A2" s="578"/>
      <c r="B2" s="580"/>
      <c r="C2" s="580"/>
      <c r="D2" s="578"/>
      <c r="E2" s="580"/>
      <c r="F2" s="577" t="s">
        <v>63</v>
      </c>
      <c r="G2" s="578" t="s">
        <v>64</v>
      </c>
    </row>
    <row r="3" spans="1:9" s="12" customFormat="1" x14ac:dyDescent="0.35">
      <c r="A3" s="578"/>
      <c r="B3" s="580"/>
      <c r="C3" s="580"/>
      <c r="D3" s="578"/>
      <c r="E3" s="580"/>
      <c r="F3" s="577"/>
      <c r="G3" s="578"/>
    </row>
    <row r="4" spans="1:9" s="12" customFormat="1" x14ac:dyDescent="0.35">
      <c r="A4" s="581" t="s">
        <v>67</v>
      </c>
      <c r="B4" s="581"/>
      <c r="C4" s="581"/>
      <c r="D4" s="581"/>
      <c r="E4" s="581"/>
      <c r="F4" s="581"/>
      <c r="G4" s="581"/>
    </row>
    <row r="5" spans="1:9" ht="29.15" customHeight="1" x14ac:dyDescent="0.35">
      <c r="A5" s="71">
        <v>1</v>
      </c>
      <c r="B5" s="71" t="s">
        <v>68</v>
      </c>
      <c r="C5" s="582" t="s">
        <v>69</v>
      </c>
      <c r="D5" s="582"/>
      <c r="E5" s="73"/>
      <c r="F5" s="83"/>
      <c r="G5" s="72"/>
      <c r="H5" s="21">
        <f>PAGU!C14</f>
        <v>580498760</v>
      </c>
    </row>
    <row r="6" spans="1:9" ht="29.15" customHeight="1" x14ac:dyDescent="0.35">
      <c r="A6" s="71"/>
      <c r="B6" s="71" t="s">
        <v>70</v>
      </c>
      <c r="C6" s="582" t="s">
        <v>71</v>
      </c>
      <c r="D6" s="582"/>
      <c r="E6" s="73"/>
      <c r="F6" s="83"/>
      <c r="G6" s="72"/>
      <c r="H6" s="21">
        <f>'Berita ACARA Musdes'!E186</f>
        <v>39600000</v>
      </c>
      <c r="I6" s="21">
        <f>H5-H6</f>
        <v>540898760</v>
      </c>
    </row>
    <row r="7" spans="1:9" ht="31" x14ac:dyDescent="0.35">
      <c r="A7" s="52"/>
      <c r="B7" s="52">
        <v>1</v>
      </c>
      <c r="C7" s="74" t="s">
        <v>72</v>
      </c>
      <c r="D7" s="52" t="s">
        <v>73</v>
      </c>
      <c r="E7" s="66">
        <v>2026</v>
      </c>
      <c r="F7" s="84">
        <v>54786000</v>
      </c>
      <c r="G7" s="44" t="s">
        <v>74</v>
      </c>
      <c r="I7" s="382">
        <f t="shared" ref="I7:I15" si="0">I6-F7</f>
        <v>486112760</v>
      </c>
    </row>
    <row r="8" spans="1:9" x14ac:dyDescent="0.35">
      <c r="A8" s="360"/>
      <c r="B8" s="75">
        <v>2</v>
      </c>
      <c r="C8" s="76" t="s">
        <v>78</v>
      </c>
      <c r="D8" s="75" t="s">
        <v>73</v>
      </c>
      <c r="E8" s="66">
        <v>2026</v>
      </c>
      <c r="F8" s="348">
        <v>1047000</v>
      </c>
      <c r="G8" s="86" t="s">
        <v>74</v>
      </c>
      <c r="I8" s="382">
        <f t="shared" si="0"/>
        <v>485065760</v>
      </c>
    </row>
    <row r="9" spans="1:9" ht="29.15" customHeight="1" x14ac:dyDescent="0.35">
      <c r="A9" s="71"/>
      <c r="B9" s="71" t="s">
        <v>79</v>
      </c>
      <c r="C9" s="582" t="s">
        <v>80</v>
      </c>
      <c r="D9" s="582"/>
      <c r="E9" s="73"/>
      <c r="F9" s="83"/>
      <c r="G9" s="72"/>
      <c r="I9" s="382">
        <f t="shared" si="0"/>
        <v>485065760</v>
      </c>
    </row>
    <row r="10" spans="1:9" ht="31" x14ac:dyDescent="0.35">
      <c r="A10" s="52"/>
      <c r="B10" s="52">
        <v>1</v>
      </c>
      <c r="C10" s="74" t="s">
        <v>81</v>
      </c>
      <c r="D10" s="52" t="s">
        <v>82</v>
      </c>
      <c r="E10" s="66">
        <v>2026</v>
      </c>
      <c r="F10" s="84">
        <v>347840400</v>
      </c>
      <c r="G10" s="44" t="s">
        <v>74</v>
      </c>
      <c r="I10" s="382">
        <f t="shared" si="0"/>
        <v>137225360</v>
      </c>
    </row>
    <row r="11" spans="1:9" ht="31" x14ac:dyDescent="0.35">
      <c r="A11" s="360"/>
      <c r="B11" s="75">
        <v>2</v>
      </c>
      <c r="C11" s="76" t="s">
        <v>83</v>
      </c>
      <c r="D11" s="75" t="s">
        <v>82</v>
      </c>
      <c r="E11" s="66">
        <v>2026</v>
      </c>
      <c r="F11" s="348">
        <v>6395000</v>
      </c>
      <c r="G11" s="86" t="s">
        <v>74</v>
      </c>
      <c r="I11" s="382">
        <f t="shared" si="0"/>
        <v>130830360</v>
      </c>
    </row>
    <row r="12" spans="1:9" ht="29.15" customHeight="1" x14ac:dyDescent="0.35">
      <c r="A12" s="71"/>
      <c r="B12" s="71" t="s">
        <v>84</v>
      </c>
      <c r="C12" s="582" t="s">
        <v>85</v>
      </c>
      <c r="D12" s="582"/>
      <c r="E12" s="73"/>
      <c r="F12" s="83"/>
      <c r="G12" s="72"/>
      <c r="I12" s="382">
        <f t="shared" si="0"/>
        <v>130830360</v>
      </c>
    </row>
    <row r="13" spans="1:9" ht="31" x14ac:dyDescent="0.35">
      <c r="A13" s="360"/>
      <c r="B13" s="75">
        <v>2</v>
      </c>
      <c r="C13" s="76" t="s">
        <v>85</v>
      </c>
      <c r="D13" s="75" t="s">
        <v>86</v>
      </c>
      <c r="E13" s="66">
        <v>2026</v>
      </c>
      <c r="F13" s="348">
        <f>'2025'!F12</f>
        <v>21111168</v>
      </c>
      <c r="G13" s="44" t="s">
        <v>74</v>
      </c>
      <c r="I13" s="382">
        <f t="shared" si="0"/>
        <v>109719192</v>
      </c>
    </row>
    <row r="14" spans="1:9" ht="29.15" customHeight="1" x14ac:dyDescent="0.35">
      <c r="A14" s="71"/>
      <c r="B14" s="71" t="s">
        <v>87</v>
      </c>
      <c r="C14" s="582" t="s">
        <v>88</v>
      </c>
      <c r="D14" s="582"/>
      <c r="E14" s="73"/>
      <c r="F14" s="83"/>
      <c r="G14" s="72"/>
      <c r="I14" s="382">
        <f t="shared" si="0"/>
        <v>109719192</v>
      </c>
    </row>
    <row r="15" spans="1:9" ht="30" customHeight="1" x14ac:dyDescent="0.35">
      <c r="A15" s="75"/>
      <c r="B15" s="52">
        <v>3</v>
      </c>
      <c r="C15" s="76" t="s">
        <v>95</v>
      </c>
      <c r="D15" s="75" t="s">
        <v>91</v>
      </c>
      <c r="E15" s="66">
        <v>2026</v>
      </c>
      <c r="F15" s="348">
        <v>16334192</v>
      </c>
      <c r="G15" s="86" t="s">
        <v>74</v>
      </c>
      <c r="I15" s="382">
        <f t="shared" si="0"/>
        <v>93385000</v>
      </c>
    </row>
    <row r="16" spans="1:9" ht="30" customHeight="1" x14ac:dyDescent="0.35">
      <c r="A16" s="75"/>
      <c r="B16" s="77">
        <v>4</v>
      </c>
      <c r="C16" s="76" t="s">
        <v>96</v>
      </c>
      <c r="D16" s="75" t="s">
        <v>91</v>
      </c>
      <c r="E16" s="80">
        <v>2026</v>
      </c>
      <c r="F16" s="348">
        <f>'2025'!F15</f>
        <v>3121345</v>
      </c>
      <c r="G16" s="86" t="s">
        <v>97</v>
      </c>
    </row>
    <row r="17" spans="1:9" ht="30" customHeight="1" x14ac:dyDescent="0.35">
      <c r="A17" s="75"/>
      <c r="B17" s="52">
        <v>5</v>
      </c>
      <c r="C17" s="76" t="s">
        <v>98</v>
      </c>
      <c r="D17" s="75" t="s">
        <v>91</v>
      </c>
      <c r="E17" s="80">
        <v>2026</v>
      </c>
      <c r="F17" s="348">
        <v>3500000</v>
      </c>
      <c r="G17" s="86" t="s">
        <v>99</v>
      </c>
    </row>
    <row r="18" spans="1:9" ht="30" customHeight="1" x14ac:dyDescent="0.35">
      <c r="A18" s="75"/>
      <c r="B18" s="77">
        <v>6</v>
      </c>
      <c r="C18" s="76" t="s">
        <v>100</v>
      </c>
      <c r="D18" s="75" t="s">
        <v>91</v>
      </c>
      <c r="E18" s="80">
        <v>2026</v>
      </c>
      <c r="F18" s="348">
        <v>17700000</v>
      </c>
      <c r="G18" s="86" t="s">
        <v>74</v>
      </c>
      <c r="I18" s="382">
        <f>I15-F18</f>
        <v>75685000</v>
      </c>
    </row>
    <row r="19" spans="1:9" ht="30" customHeight="1" x14ac:dyDescent="0.35">
      <c r="A19" s="75"/>
      <c r="B19" s="52">
        <v>7</v>
      </c>
      <c r="C19" s="76" t="s">
        <v>101</v>
      </c>
      <c r="D19" s="75" t="s">
        <v>102</v>
      </c>
      <c r="E19" s="80">
        <v>2026</v>
      </c>
      <c r="F19" s="348">
        <v>4500000</v>
      </c>
      <c r="G19" s="86" t="s">
        <v>74</v>
      </c>
      <c r="I19" s="382">
        <f>I18-F19</f>
        <v>71185000</v>
      </c>
    </row>
    <row r="20" spans="1:9" ht="30" customHeight="1" x14ac:dyDescent="0.35">
      <c r="A20" s="75"/>
      <c r="B20" s="77">
        <v>8</v>
      </c>
      <c r="C20" s="76" t="s">
        <v>103</v>
      </c>
      <c r="D20" s="75" t="s">
        <v>102</v>
      </c>
      <c r="E20" s="80">
        <v>2026</v>
      </c>
      <c r="F20" s="348">
        <v>2000000</v>
      </c>
      <c r="G20" s="86" t="s">
        <v>74</v>
      </c>
      <c r="I20" s="382">
        <f>I19-F20</f>
        <v>69185000</v>
      </c>
    </row>
    <row r="21" spans="1:9" ht="28" customHeight="1" x14ac:dyDescent="0.35">
      <c r="A21" s="71"/>
      <c r="B21" s="71" t="s">
        <v>105</v>
      </c>
      <c r="C21" s="73" t="s">
        <v>106</v>
      </c>
      <c r="D21" s="73"/>
      <c r="E21" s="73"/>
      <c r="F21" s="83"/>
      <c r="G21" s="72"/>
    </row>
    <row r="22" spans="1:9" ht="30" customHeight="1" x14ac:dyDescent="0.35">
      <c r="A22" s="52"/>
      <c r="B22" s="52">
        <v>1</v>
      </c>
      <c r="C22" s="74" t="s">
        <v>106</v>
      </c>
      <c r="D22" s="52" t="s">
        <v>107</v>
      </c>
      <c r="E22" s="66">
        <v>2026</v>
      </c>
      <c r="F22" s="84">
        <v>34980000</v>
      </c>
      <c r="G22" s="44" t="s">
        <v>74</v>
      </c>
      <c r="I22" s="382">
        <f>I20-F22</f>
        <v>34205000</v>
      </c>
    </row>
    <row r="23" spans="1:9" ht="30" customHeight="1" x14ac:dyDescent="0.35">
      <c r="A23" s="360"/>
      <c r="B23" s="75">
        <v>2</v>
      </c>
      <c r="C23" s="76" t="s">
        <v>108</v>
      </c>
      <c r="D23" s="75" t="s">
        <v>109</v>
      </c>
      <c r="E23" s="66">
        <v>2026</v>
      </c>
      <c r="F23" s="348">
        <v>2915000</v>
      </c>
      <c r="G23" s="86" t="s">
        <v>74</v>
      </c>
      <c r="I23" s="382">
        <f>I22-F23</f>
        <v>31290000</v>
      </c>
    </row>
    <row r="24" spans="1:9" ht="28" customHeight="1" x14ac:dyDescent="0.35">
      <c r="A24" s="71"/>
      <c r="B24" s="71" t="s">
        <v>110</v>
      </c>
      <c r="C24" s="73" t="s">
        <v>111</v>
      </c>
      <c r="D24" s="73"/>
      <c r="E24" s="73"/>
      <c r="F24" s="83"/>
      <c r="G24" s="72"/>
    </row>
    <row r="25" spans="1:9" ht="30" customHeight="1" x14ac:dyDescent="0.35">
      <c r="A25" s="52"/>
      <c r="B25" s="77">
        <v>2</v>
      </c>
      <c r="C25" s="78" t="s">
        <v>111</v>
      </c>
      <c r="D25" s="79" t="s">
        <v>113</v>
      </c>
      <c r="E25" s="81">
        <v>2026</v>
      </c>
      <c r="F25" s="348">
        <v>3730000</v>
      </c>
      <c r="G25" s="44" t="s">
        <v>74</v>
      </c>
      <c r="I25" s="382">
        <f>I23-F25</f>
        <v>27560000</v>
      </c>
    </row>
    <row r="26" spans="1:9" ht="28" customHeight="1" x14ac:dyDescent="0.35">
      <c r="A26" s="71"/>
      <c r="B26" s="71" t="s">
        <v>114</v>
      </c>
      <c r="C26" s="73" t="s">
        <v>115</v>
      </c>
      <c r="D26" s="73"/>
      <c r="E26" s="73"/>
      <c r="F26" s="83"/>
      <c r="G26" s="72"/>
    </row>
    <row r="27" spans="1:9" ht="30" customHeight="1" x14ac:dyDescent="0.35">
      <c r="A27" s="360"/>
      <c r="B27" s="52">
        <v>3</v>
      </c>
      <c r="C27" s="76" t="s">
        <v>115</v>
      </c>
      <c r="D27" s="75" t="s">
        <v>116</v>
      </c>
      <c r="E27" s="81">
        <v>2026</v>
      </c>
      <c r="F27" s="348">
        <v>4650000</v>
      </c>
      <c r="G27" s="86" t="s">
        <v>74</v>
      </c>
      <c r="I27" s="382">
        <f>I25-F27</f>
        <v>22910000</v>
      </c>
    </row>
    <row r="28" spans="1:9" ht="28" customHeight="1" x14ac:dyDescent="0.35">
      <c r="A28" s="71"/>
      <c r="B28" s="71" t="s">
        <v>117</v>
      </c>
      <c r="C28" s="73" t="s">
        <v>118</v>
      </c>
      <c r="D28" s="73"/>
      <c r="E28" s="73"/>
      <c r="F28" s="83"/>
      <c r="G28" s="72"/>
    </row>
    <row r="29" spans="1:9" ht="31" x14ac:dyDescent="0.35">
      <c r="A29" s="360"/>
      <c r="B29" s="75">
        <v>1</v>
      </c>
      <c r="C29" s="76" t="s">
        <v>121</v>
      </c>
      <c r="D29" s="52" t="s">
        <v>107</v>
      </c>
      <c r="E29" s="81">
        <v>2026</v>
      </c>
      <c r="F29" s="348">
        <v>27650000</v>
      </c>
      <c r="G29" s="86" t="s">
        <v>120</v>
      </c>
    </row>
    <row r="30" spans="1:9" ht="28" customHeight="1" x14ac:dyDescent="0.35">
      <c r="A30" s="71"/>
      <c r="B30" s="71" t="s">
        <v>117</v>
      </c>
      <c r="C30" s="582" t="s">
        <v>122</v>
      </c>
      <c r="D30" s="582"/>
      <c r="E30" s="73"/>
      <c r="F30" s="83"/>
      <c r="G30" s="72"/>
    </row>
    <row r="31" spans="1:9" ht="31" x14ac:dyDescent="0.35">
      <c r="A31" s="52"/>
      <c r="B31" s="75">
        <v>2</v>
      </c>
      <c r="C31" s="76" t="s">
        <v>122</v>
      </c>
      <c r="D31" s="75" t="s">
        <v>86</v>
      </c>
      <c r="E31" s="81">
        <v>2026</v>
      </c>
      <c r="F31" s="348">
        <f>'2025'!F31</f>
        <v>15000000</v>
      </c>
      <c r="G31" s="86" t="s">
        <v>123</v>
      </c>
    </row>
    <row r="32" spans="1:9" ht="28" customHeight="1" x14ac:dyDescent="0.35">
      <c r="A32" s="71"/>
      <c r="B32" s="71" t="s">
        <v>124</v>
      </c>
      <c r="C32" s="73" t="s">
        <v>125</v>
      </c>
      <c r="D32" s="73"/>
      <c r="E32" s="73"/>
      <c r="F32" s="83"/>
      <c r="G32" s="72"/>
    </row>
    <row r="33" spans="1:7" ht="31" x14ac:dyDescent="0.35">
      <c r="A33" s="360"/>
      <c r="B33" s="52">
        <v>3</v>
      </c>
      <c r="C33" s="76" t="s">
        <v>125</v>
      </c>
      <c r="D33" s="75" t="s">
        <v>127</v>
      </c>
      <c r="E33" s="81">
        <v>2026</v>
      </c>
      <c r="F33" s="348">
        <v>9000000</v>
      </c>
      <c r="G33" s="44" t="s">
        <v>104</v>
      </c>
    </row>
    <row r="34" spans="1:7" x14ac:dyDescent="0.35">
      <c r="A34" s="71">
        <v>1</v>
      </c>
      <c r="B34" s="71" t="s">
        <v>133</v>
      </c>
      <c r="C34" s="582" t="s">
        <v>134</v>
      </c>
      <c r="D34" s="582"/>
      <c r="E34" s="73"/>
      <c r="F34" s="83"/>
      <c r="G34" s="72"/>
    </row>
    <row r="35" spans="1:7" ht="30" customHeight="1" x14ac:dyDescent="0.35">
      <c r="A35" s="360"/>
      <c r="B35" s="77">
        <v>8</v>
      </c>
      <c r="C35" s="76" t="s">
        <v>137</v>
      </c>
      <c r="D35" s="75" t="s">
        <v>91</v>
      </c>
      <c r="E35" s="80">
        <v>2026</v>
      </c>
      <c r="F35" s="348">
        <v>10000000</v>
      </c>
      <c r="G35" s="86" t="s">
        <v>104</v>
      </c>
    </row>
    <row r="36" spans="1:7" ht="30" customHeight="1" x14ac:dyDescent="0.35">
      <c r="A36" s="360"/>
      <c r="B36" s="52">
        <v>9</v>
      </c>
      <c r="C36" s="76" t="s">
        <v>138</v>
      </c>
      <c r="D36" s="75" t="s">
        <v>91</v>
      </c>
      <c r="E36" s="80">
        <v>2026</v>
      </c>
      <c r="F36" s="348">
        <v>10000000</v>
      </c>
      <c r="G36" s="86" t="s">
        <v>104</v>
      </c>
    </row>
    <row r="37" spans="1:7" ht="30" customHeight="1" x14ac:dyDescent="0.35">
      <c r="A37" s="360"/>
      <c r="B37" s="77">
        <v>10</v>
      </c>
      <c r="C37" s="76" t="s">
        <v>139</v>
      </c>
      <c r="D37" s="75" t="s">
        <v>91</v>
      </c>
      <c r="E37" s="80">
        <v>2026</v>
      </c>
      <c r="F37" s="348">
        <v>10000000</v>
      </c>
      <c r="G37" s="86" t="s">
        <v>120</v>
      </c>
    </row>
    <row r="38" spans="1:7" ht="30" customHeight="1" x14ac:dyDescent="0.35">
      <c r="A38" s="360"/>
      <c r="B38" s="52">
        <v>11</v>
      </c>
      <c r="C38" s="76" t="s">
        <v>140</v>
      </c>
      <c r="D38" s="75" t="s">
        <v>91</v>
      </c>
      <c r="E38" s="80">
        <v>2026</v>
      </c>
      <c r="F38" s="348">
        <v>10000000</v>
      </c>
      <c r="G38" s="86" t="s">
        <v>120</v>
      </c>
    </row>
    <row r="39" spans="1:7" ht="30" customHeight="1" x14ac:dyDescent="0.35">
      <c r="A39" s="360"/>
      <c r="B39" s="77">
        <v>12</v>
      </c>
      <c r="C39" s="76" t="s">
        <v>141</v>
      </c>
      <c r="D39" s="75" t="s">
        <v>91</v>
      </c>
      <c r="E39" s="80">
        <v>2026</v>
      </c>
      <c r="F39" s="348">
        <v>10000000</v>
      </c>
      <c r="G39" s="86" t="s">
        <v>120</v>
      </c>
    </row>
    <row r="40" spans="1:7" ht="29.15" customHeight="1" x14ac:dyDescent="0.35">
      <c r="A40" s="71">
        <v>1</v>
      </c>
      <c r="B40" s="71" t="s">
        <v>144</v>
      </c>
      <c r="C40" s="582" t="s">
        <v>145</v>
      </c>
      <c r="D40" s="582"/>
      <c r="E40" s="73"/>
      <c r="F40" s="83"/>
      <c r="G40" s="72"/>
    </row>
    <row r="41" spans="1:7" ht="28" customHeight="1" x14ac:dyDescent="0.35">
      <c r="A41" s="71"/>
      <c r="B41" s="71" t="s">
        <v>146</v>
      </c>
      <c r="C41" s="73" t="s">
        <v>147</v>
      </c>
      <c r="D41" s="73"/>
      <c r="E41" s="73"/>
      <c r="F41" s="83"/>
      <c r="G41" s="72"/>
    </row>
    <row r="42" spans="1:7" ht="31" x14ac:dyDescent="0.35">
      <c r="A42" s="360"/>
      <c r="B42" s="75">
        <v>1</v>
      </c>
      <c r="C42" s="76" t="str">
        <f>'2025'!C38</f>
        <v>Pemutakhiran Profil Desa untuk  Pembangunan Berkelanjutan (SDGs</v>
      </c>
      <c r="D42" s="75" t="s">
        <v>107</v>
      </c>
      <c r="E42" s="80">
        <v>2026</v>
      </c>
      <c r="F42" s="348">
        <f>'2025'!F38</f>
        <v>2200000</v>
      </c>
      <c r="G42" s="86" t="str">
        <f>'2025'!G38</f>
        <v>DD</v>
      </c>
    </row>
    <row r="43" spans="1:7" ht="28" customHeight="1" x14ac:dyDescent="0.35">
      <c r="A43" s="71"/>
      <c r="B43" s="71" t="s">
        <v>157</v>
      </c>
      <c r="C43" s="73" t="s">
        <v>158</v>
      </c>
      <c r="D43" s="73"/>
      <c r="E43" s="73"/>
      <c r="F43" s="83"/>
      <c r="G43" s="72"/>
    </row>
    <row r="44" spans="1:7" ht="31" x14ac:dyDescent="0.35">
      <c r="A44" s="360"/>
      <c r="B44" s="75">
        <v>1</v>
      </c>
      <c r="C44" s="76" t="s">
        <v>158</v>
      </c>
      <c r="D44" s="75" t="s">
        <v>152</v>
      </c>
      <c r="E44" s="80">
        <v>2026</v>
      </c>
      <c r="F44" s="348">
        <f>'2025'!F40</f>
        <v>3310000</v>
      </c>
      <c r="G44" s="86" t="s">
        <v>120</v>
      </c>
    </row>
    <row r="45" spans="1:7" ht="29.15" customHeight="1" x14ac:dyDescent="0.35">
      <c r="A45" s="71">
        <v>1</v>
      </c>
      <c r="B45" s="71" t="s">
        <v>161</v>
      </c>
      <c r="C45" s="582" t="s">
        <v>162</v>
      </c>
      <c r="D45" s="582"/>
      <c r="E45" s="73"/>
      <c r="F45" s="83"/>
      <c r="G45" s="72"/>
    </row>
    <row r="46" spans="1:7" ht="30" customHeight="1" x14ac:dyDescent="0.35">
      <c r="A46" s="71"/>
      <c r="B46" s="71" t="s">
        <v>163</v>
      </c>
      <c r="C46" s="73" t="s">
        <v>164</v>
      </c>
      <c r="D46" s="73"/>
      <c r="E46" s="73"/>
      <c r="F46" s="83"/>
      <c r="G46" s="72"/>
    </row>
    <row r="47" spans="1:7" ht="30" customHeight="1" x14ac:dyDescent="0.35">
      <c r="A47" s="360"/>
      <c r="B47" s="52">
        <v>1</v>
      </c>
      <c r="C47" s="76" t="str">
        <f>'2025'!C43</f>
        <v>Musrenbang Desa</v>
      </c>
      <c r="D47" s="75" t="s">
        <v>152</v>
      </c>
      <c r="E47" s="80">
        <v>2026</v>
      </c>
      <c r="F47" s="348">
        <f>'2025'!F43</f>
        <v>5555000</v>
      </c>
      <c r="G47" s="86" t="s">
        <v>120</v>
      </c>
    </row>
    <row r="48" spans="1:7" ht="30" customHeight="1" x14ac:dyDescent="0.35">
      <c r="A48" s="360"/>
      <c r="B48" s="77">
        <v>2</v>
      </c>
      <c r="C48" s="76" t="str">
        <f>'2025'!C44</f>
        <v>Musyawarah Pembahasan APBDES</v>
      </c>
      <c r="D48" s="75" t="s">
        <v>152</v>
      </c>
      <c r="E48" s="80">
        <v>2026</v>
      </c>
      <c r="F48" s="348">
        <f>'2025'!F44</f>
        <v>3065000</v>
      </c>
      <c r="G48" s="86" t="s">
        <v>120</v>
      </c>
    </row>
    <row r="49" spans="1:9" ht="30" customHeight="1" x14ac:dyDescent="0.35">
      <c r="A49" s="360"/>
      <c r="B49" s="52">
        <v>3</v>
      </c>
      <c r="C49" s="76" t="str">
        <f>'2025'!C45</f>
        <v>Musrenbang Desa(Khusus Kesehatan/MMD)</v>
      </c>
      <c r="D49" s="75" t="s">
        <v>152</v>
      </c>
      <c r="E49" s="80">
        <v>2026</v>
      </c>
      <c r="F49" s="348">
        <f>'2025'!F45</f>
        <v>4425000</v>
      </c>
      <c r="G49" s="86" t="s">
        <v>120</v>
      </c>
    </row>
    <row r="50" spans="1:9" ht="30" customHeight="1" x14ac:dyDescent="0.35">
      <c r="A50" s="360"/>
      <c r="B50" s="52">
        <v>4</v>
      </c>
      <c r="C50" s="76" t="str">
        <f>'2025'!C46</f>
        <v>Musyawarah Pembahasan APBDES</v>
      </c>
      <c r="D50" s="75" t="s">
        <v>152</v>
      </c>
      <c r="E50" s="80">
        <v>2026</v>
      </c>
      <c r="F50" s="348">
        <f>'2025'!F46</f>
        <v>3065000</v>
      </c>
      <c r="G50" s="86" t="s">
        <v>120</v>
      </c>
    </row>
    <row r="51" spans="1:9" ht="30" customHeight="1" x14ac:dyDescent="0.35">
      <c r="A51" s="71"/>
      <c r="B51" s="71" t="s">
        <v>169</v>
      </c>
      <c r="C51" s="73" t="s">
        <v>170</v>
      </c>
      <c r="D51" s="73"/>
      <c r="E51" s="73"/>
      <c r="F51" s="83"/>
      <c r="G51" s="72"/>
    </row>
    <row r="52" spans="1:9" ht="30" customHeight="1" x14ac:dyDescent="0.35">
      <c r="A52" s="360"/>
      <c r="B52" s="75">
        <v>1</v>
      </c>
      <c r="C52" s="76" t="s">
        <v>170</v>
      </c>
      <c r="D52" s="75" t="s">
        <v>152</v>
      </c>
      <c r="E52" s="80">
        <v>2026</v>
      </c>
      <c r="F52" s="348">
        <v>9840000</v>
      </c>
      <c r="G52" s="86" t="s">
        <v>120</v>
      </c>
    </row>
    <row r="53" spans="1:9" ht="30" customHeight="1" x14ac:dyDescent="0.35">
      <c r="A53" s="71"/>
      <c r="B53" s="71" t="s">
        <v>172</v>
      </c>
      <c r="C53" s="73" t="s">
        <v>173</v>
      </c>
      <c r="D53" s="73"/>
      <c r="E53" s="73"/>
      <c r="F53" s="83"/>
      <c r="G53" s="72"/>
    </row>
    <row r="54" spans="1:9" ht="30" customHeight="1" x14ac:dyDescent="0.35">
      <c r="A54" s="52"/>
      <c r="B54" s="52">
        <v>1</v>
      </c>
      <c r="C54" s="74" t="s">
        <v>174</v>
      </c>
      <c r="D54" s="52" t="s">
        <v>152</v>
      </c>
      <c r="E54" s="80">
        <v>2026</v>
      </c>
      <c r="F54" s="84">
        <f>'2025'!F50</f>
        <v>1725000</v>
      </c>
      <c r="G54" s="44" t="s">
        <v>104</v>
      </c>
    </row>
    <row r="55" spans="1:9" ht="30" customHeight="1" x14ac:dyDescent="0.35">
      <c r="A55" s="71"/>
      <c r="B55" s="71" t="s">
        <v>178</v>
      </c>
      <c r="C55" s="73" t="s">
        <v>179</v>
      </c>
      <c r="D55" s="73"/>
      <c r="E55" s="73"/>
      <c r="F55" s="83"/>
      <c r="G55" s="72"/>
    </row>
    <row r="56" spans="1:9" ht="30" customHeight="1" x14ac:dyDescent="0.35">
      <c r="A56" s="360"/>
      <c r="B56" s="75">
        <v>1</v>
      </c>
      <c r="C56" s="76" t="s">
        <v>182</v>
      </c>
      <c r="D56" s="75" t="s">
        <v>152</v>
      </c>
      <c r="E56" s="80">
        <v>2026</v>
      </c>
      <c r="F56" s="348">
        <f>'2025'!F52</f>
        <v>2100000</v>
      </c>
      <c r="G56" s="86" t="str">
        <f>'2025'!G52</f>
        <v>ADD</v>
      </c>
      <c r="I56" s="382">
        <f>I27-F56</f>
        <v>20810000</v>
      </c>
    </row>
    <row r="57" spans="1:9" ht="30" customHeight="1" x14ac:dyDescent="0.35">
      <c r="A57" s="360"/>
      <c r="B57" s="75">
        <v>2</v>
      </c>
      <c r="C57" s="76" t="s">
        <v>183</v>
      </c>
      <c r="D57" s="75" t="s">
        <v>152</v>
      </c>
      <c r="E57" s="80">
        <v>2026</v>
      </c>
      <c r="F57" s="348">
        <f>'2025'!F53</f>
        <v>2100000</v>
      </c>
      <c r="G57" s="86" t="str">
        <f>'2025'!G53</f>
        <v>ADD</v>
      </c>
      <c r="I57" s="382">
        <f>I56-F57</f>
        <v>18710000</v>
      </c>
    </row>
    <row r="58" spans="1:9" ht="30" customHeight="1" x14ac:dyDescent="0.35">
      <c r="A58" s="360"/>
      <c r="B58" s="75">
        <v>3</v>
      </c>
      <c r="C58" s="76" t="s">
        <v>184</v>
      </c>
      <c r="D58" s="75" t="s">
        <v>152</v>
      </c>
      <c r="E58" s="80">
        <v>2026</v>
      </c>
      <c r="F58" s="348">
        <f>'2025'!F54</f>
        <v>3600000</v>
      </c>
      <c r="G58" s="86" t="str">
        <f>'2025'!G54</f>
        <v>ADD</v>
      </c>
      <c r="I58" s="382">
        <f>I57-F58</f>
        <v>15110000</v>
      </c>
    </row>
    <row r="59" spans="1:9" ht="30" customHeight="1" x14ac:dyDescent="0.35">
      <c r="A59" s="71"/>
      <c r="B59" s="71" t="s">
        <v>185</v>
      </c>
      <c r="C59" s="73" t="s">
        <v>186</v>
      </c>
      <c r="D59" s="73"/>
      <c r="E59" s="73"/>
      <c r="F59" s="83"/>
      <c r="G59" s="72"/>
    </row>
    <row r="60" spans="1:9" ht="30" customHeight="1" x14ac:dyDescent="0.35">
      <c r="A60" s="360"/>
      <c r="B60" s="52">
        <v>1</v>
      </c>
      <c r="C60" s="76" t="s">
        <v>186</v>
      </c>
      <c r="D60" s="75" t="s">
        <v>152</v>
      </c>
      <c r="E60" s="80">
        <v>2026</v>
      </c>
      <c r="F60" s="348">
        <v>5000000</v>
      </c>
      <c r="G60" s="86" t="s">
        <v>74</v>
      </c>
      <c r="I60" s="382">
        <f>I58-F60</f>
        <v>10110000</v>
      </c>
    </row>
    <row r="61" spans="1:9" ht="30" customHeight="1" x14ac:dyDescent="0.35">
      <c r="A61" s="71"/>
      <c r="B61" s="71" t="s">
        <v>188</v>
      </c>
      <c r="C61" s="73" t="s">
        <v>189</v>
      </c>
      <c r="D61" s="73"/>
      <c r="E61" s="73"/>
      <c r="F61" s="83"/>
      <c r="G61" s="72"/>
    </row>
    <row r="62" spans="1:9" ht="30" customHeight="1" x14ac:dyDescent="0.35">
      <c r="A62" s="360"/>
      <c r="B62" s="75">
        <v>1</v>
      </c>
      <c r="C62" s="76" t="str">
        <f>'2025'!C56</f>
        <v>Penyusunan LPPD dan LKPPD(BHP)</v>
      </c>
      <c r="D62" s="75" t="s">
        <v>152</v>
      </c>
      <c r="E62" s="80">
        <v>2026</v>
      </c>
      <c r="F62" s="348">
        <f>'2025'!F56</f>
        <v>2890000</v>
      </c>
      <c r="G62" s="86" t="str">
        <f>'2025'!G56</f>
        <v>BHP</v>
      </c>
    </row>
    <row r="63" spans="1:9" ht="30" customHeight="1" x14ac:dyDescent="0.35">
      <c r="A63" s="360"/>
      <c r="B63" s="75">
        <v>2</v>
      </c>
      <c r="C63" s="76" t="str">
        <f>'2025'!C57</f>
        <v>Penyampaian Informasi LPPD dan LKPPD (BHP)</v>
      </c>
      <c r="D63" s="75" t="s">
        <v>152</v>
      </c>
      <c r="E63" s="80">
        <v>2026</v>
      </c>
      <c r="F63" s="348">
        <f>'2025'!F57</f>
        <v>3010000</v>
      </c>
      <c r="G63" s="86" t="str">
        <f>'2025'!G57</f>
        <v>BHP</v>
      </c>
    </row>
    <row r="64" spans="1:9" ht="30" customHeight="1" x14ac:dyDescent="0.35">
      <c r="A64" s="360"/>
      <c r="B64" s="75">
        <v>3</v>
      </c>
      <c r="C64" s="76" t="str">
        <f>'2025'!C58</f>
        <v>Monev  APBDesa Semester 1 (ADD)</v>
      </c>
      <c r="D64" s="75" t="s">
        <v>152</v>
      </c>
      <c r="E64" s="80">
        <v>2026</v>
      </c>
      <c r="F64" s="348">
        <f>'2025'!F58</f>
        <v>2210000</v>
      </c>
      <c r="G64" s="86" t="str">
        <f>'2025'!G58</f>
        <v>ADD</v>
      </c>
      <c r="I64" s="382">
        <f>I60-F64</f>
        <v>7900000</v>
      </c>
    </row>
    <row r="65" spans="1:9" ht="30" customHeight="1" x14ac:dyDescent="0.35">
      <c r="A65" s="360"/>
      <c r="B65" s="75">
        <v>1</v>
      </c>
      <c r="C65" s="76" t="str">
        <f>'2025'!C59</f>
        <v>Monev  APBDesa Semester 2 (ADD)</v>
      </c>
      <c r="D65" s="75" t="s">
        <v>152</v>
      </c>
      <c r="E65" s="80">
        <v>2026</v>
      </c>
      <c r="F65" s="348">
        <f>'2025'!F59</f>
        <v>2210000</v>
      </c>
      <c r="G65" s="86" t="str">
        <f>'2025'!G59</f>
        <v>ADD</v>
      </c>
      <c r="I65" s="382">
        <f>I64-F65</f>
        <v>5690000</v>
      </c>
    </row>
    <row r="66" spans="1:9" ht="30" customHeight="1" x14ac:dyDescent="0.35">
      <c r="A66" s="71"/>
      <c r="B66" s="71" t="s">
        <v>193</v>
      </c>
      <c r="C66" s="73" t="s">
        <v>194</v>
      </c>
      <c r="D66" s="73"/>
      <c r="E66" s="73"/>
      <c r="F66" s="83"/>
      <c r="G66" s="72"/>
    </row>
    <row r="67" spans="1:9" ht="30" customHeight="1" x14ac:dyDescent="0.35">
      <c r="A67" s="52"/>
      <c r="B67" s="75">
        <v>1</v>
      </c>
      <c r="C67" s="76" t="s">
        <v>194</v>
      </c>
      <c r="D67" s="52" t="s">
        <v>152</v>
      </c>
      <c r="E67" s="66">
        <v>2026</v>
      </c>
      <c r="F67" s="84">
        <v>1690000</v>
      </c>
      <c r="G67" s="44" t="s">
        <v>74</v>
      </c>
      <c r="I67" s="382">
        <f>I65-F67</f>
        <v>4000000</v>
      </c>
    </row>
    <row r="68" spans="1:9" ht="30" customHeight="1" x14ac:dyDescent="0.35">
      <c r="A68" s="71"/>
      <c r="B68" s="71" t="s">
        <v>591</v>
      </c>
      <c r="C68" s="582" t="s">
        <v>592</v>
      </c>
      <c r="D68" s="582"/>
      <c r="E68" s="73"/>
      <c r="F68" s="83"/>
      <c r="G68" s="72"/>
      <c r="I68" s="382">
        <f>I67-F74</f>
        <v>0</v>
      </c>
    </row>
    <row r="69" spans="1:9" ht="30" customHeight="1" x14ac:dyDescent="0.35">
      <c r="A69" s="52"/>
      <c r="B69" s="75">
        <v>1</v>
      </c>
      <c r="C69" s="76" t="s">
        <v>662</v>
      </c>
      <c r="D69" s="75" t="s">
        <v>152</v>
      </c>
      <c r="E69" s="66">
        <v>2026</v>
      </c>
      <c r="F69" s="348">
        <v>20000000</v>
      </c>
      <c r="G69" s="86" t="s">
        <v>120</v>
      </c>
    </row>
    <row r="70" spans="1:9" s="12" customFormat="1" ht="30" customHeight="1" x14ac:dyDescent="0.35">
      <c r="A70" s="54">
        <v>1</v>
      </c>
      <c r="B70" s="54" t="s">
        <v>201</v>
      </c>
      <c r="C70" s="583" t="s">
        <v>202</v>
      </c>
      <c r="D70" s="583"/>
      <c r="E70" s="355"/>
      <c r="F70" s="356"/>
      <c r="G70" s="357"/>
    </row>
    <row r="71" spans="1:9" ht="30" customHeight="1" x14ac:dyDescent="0.35">
      <c r="A71" s="52"/>
      <c r="B71" s="52">
        <v>1</v>
      </c>
      <c r="C71" s="74" t="s">
        <v>203</v>
      </c>
      <c r="D71" s="52" t="s">
        <v>152</v>
      </c>
      <c r="E71" s="66">
        <v>2026</v>
      </c>
      <c r="F71" s="84">
        <v>17500000</v>
      </c>
      <c r="G71" s="44" t="s">
        <v>120</v>
      </c>
    </row>
    <row r="72" spans="1:9" ht="30" customHeight="1" x14ac:dyDescent="0.35">
      <c r="A72" s="52"/>
      <c r="B72" s="52">
        <v>2</v>
      </c>
      <c r="C72" s="74" t="s">
        <v>204</v>
      </c>
      <c r="D72" s="52" t="s">
        <v>152</v>
      </c>
      <c r="E72" s="66">
        <v>2026</v>
      </c>
      <c r="F72" s="84">
        <v>8596918</v>
      </c>
      <c r="G72" s="44" t="s">
        <v>205</v>
      </c>
    </row>
    <row r="73" spans="1:9" s="12" customFormat="1" ht="30" customHeight="1" x14ac:dyDescent="0.35">
      <c r="A73" s="54">
        <v>6</v>
      </c>
      <c r="B73" s="54" t="s">
        <v>255</v>
      </c>
      <c r="C73" s="583" t="s">
        <v>663</v>
      </c>
      <c r="D73" s="583"/>
      <c r="E73" s="355"/>
      <c r="F73" s="356"/>
      <c r="G73" s="357"/>
    </row>
    <row r="74" spans="1:9" ht="30" customHeight="1" x14ac:dyDescent="0.35">
      <c r="A74" s="52"/>
      <c r="B74" s="52">
        <v>1</v>
      </c>
      <c r="C74" s="74" t="s">
        <v>664</v>
      </c>
      <c r="D74" s="52" t="s">
        <v>152</v>
      </c>
      <c r="E74" s="66">
        <v>2026</v>
      </c>
      <c r="F74" s="84">
        <v>4000000</v>
      </c>
      <c r="G74" s="44" t="s">
        <v>74</v>
      </c>
    </row>
    <row r="75" spans="1:9" s="12" customFormat="1" ht="30" customHeight="1" x14ac:dyDescent="0.35">
      <c r="A75" s="579" t="s">
        <v>206</v>
      </c>
      <c r="B75" s="579"/>
      <c r="C75" s="579"/>
      <c r="D75" s="579"/>
      <c r="E75" s="87"/>
      <c r="F75" s="88">
        <f>SUM(F5:F72)</f>
        <v>730352023</v>
      </c>
      <c r="G75" s="89"/>
    </row>
    <row r="76" spans="1:9" s="58" customFormat="1" x14ac:dyDescent="0.35">
      <c r="A76" s="42"/>
      <c r="B76" s="45"/>
      <c r="C76" s="45"/>
      <c r="D76" s="47"/>
      <c r="E76" s="45"/>
      <c r="F76" s="48"/>
      <c r="G76" s="45"/>
    </row>
    <row r="77" spans="1:9" s="58" customFormat="1" x14ac:dyDescent="0.35">
      <c r="A77" s="42"/>
      <c r="B77" s="45"/>
      <c r="C77" s="45"/>
      <c r="D77" s="47"/>
      <c r="E77" s="45"/>
      <c r="F77" s="48"/>
      <c r="G77" s="45"/>
    </row>
    <row r="78" spans="1:9" s="58" customFormat="1" x14ac:dyDescent="0.35">
      <c r="A78" s="42"/>
      <c r="B78" s="45"/>
      <c r="C78" s="45"/>
      <c r="D78" s="47"/>
      <c r="E78" s="45"/>
      <c r="F78" s="48"/>
      <c r="G78" s="45"/>
    </row>
    <row r="79" spans="1:9" s="58" customFormat="1" x14ac:dyDescent="0.35">
      <c r="A79" s="42"/>
      <c r="B79" s="45"/>
      <c r="C79" s="45"/>
      <c r="D79" s="47"/>
      <c r="E79" s="45"/>
      <c r="F79" s="48"/>
      <c r="G79" s="45"/>
    </row>
  </sheetData>
  <mergeCells count="21">
    <mergeCell ref="C70:D70"/>
    <mergeCell ref="A75:D75"/>
    <mergeCell ref="C34:D34"/>
    <mergeCell ref="C40:D40"/>
    <mergeCell ref="C45:D45"/>
    <mergeCell ref="C68:D68"/>
    <mergeCell ref="C73:D73"/>
    <mergeCell ref="F1:G1"/>
    <mergeCell ref="F2:F3"/>
    <mergeCell ref="G2:G3"/>
    <mergeCell ref="C30:D30"/>
    <mergeCell ref="A1:A3"/>
    <mergeCell ref="D1:D3"/>
    <mergeCell ref="A4:G4"/>
    <mergeCell ref="B1:C3"/>
    <mergeCell ref="C5:D5"/>
    <mergeCell ref="C6:D6"/>
    <mergeCell ref="C9:D9"/>
    <mergeCell ref="C12:D12"/>
    <mergeCell ref="C14:D14"/>
    <mergeCell ref="E1:E3"/>
  </mergeCells>
  <pageMargins left="0.7" right="0.7" top="0.75" bottom="0.75" header="0.3" footer="0.3"/>
  <pageSetup paperSize="5"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B8F56-D23F-40CC-BE72-89655C737A15}">
  <sheetPr>
    <tabColor rgb="FF92D050"/>
  </sheetPr>
  <dimension ref="A1:G74"/>
  <sheetViews>
    <sheetView view="pageBreakPreview" topLeftCell="A60" zoomScale="80" zoomScaleNormal="70" zoomScaleSheetLayoutView="80" workbookViewId="0">
      <selection activeCell="C70" sqref="C70:D70"/>
    </sheetView>
  </sheetViews>
  <sheetFormatPr defaultRowHeight="15.5" x14ac:dyDescent="0.35"/>
  <cols>
    <col min="1" max="1" width="6.54296875" style="42" customWidth="1"/>
    <col min="2" max="2" width="9" style="45" bestFit="1" customWidth="1"/>
    <col min="3" max="3" width="50" style="45" customWidth="1"/>
    <col min="4" max="4" width="14.26953125" style="47" customWidth="1"/>
    <col min="5" max="5" width="9.7265625" style="45" customWidth="1"/>
    <col min="6" max="6" width="15.36328125" style="48" bestFit="1" customWidth="1"/>
    <col min="7" max="7" width="14.81640625" style="45" customWidth="1"/>
    <col min="8" max="241" width="8.7265625" style="21"/>
    <col min="242" max="242" width="6.54296875" style="21" customWidth="1"/>
    <col min="243" max="243" width="17.90625" style="21" customWidth="1"/>
    <col min="244" max="244" width="9" style="21" bestFit="1" customWidth="1"/>
    <col min="245" max="245" width="43.90625" style="21" customWidth="1"/>
    <col min="246" max="246" width="13.7265625" style="21" customWidth="1"/>
    <col min="247" max="247" width="20.1796875" style="21" customWidth="1"/>
    <col min="248" max="248" width="14.26953125" style="21" customWidth="1"/>
    <col min="249" max="249" width="10.453125" style="21" customWidth="1"/>
    <col min="250" max="256" width="9.7265625" style="21" customWidth="1"/>
    <col min="257" max="257" width="16.7265625" style="21" bestFit="1" customWidth="1"/>
    <col min="258" max="258" width="18.453125" style="21" bestFit="1" customWidth="1"/>
    <col min="259" max="259" width="16.26953125" style="21" customWidth="1"/>
    <col min="260" max="260" width="18.26953125" style="21" customWidth="1"/>
    <col min="261" max="261" width="18.6328125" style="21" customWidth="1"/>
    <col min="262" max="262" width="28.81640625" style="21" customWidth="1"/>
    <col min="263" max="263" width="14.81640625" style="21" bestFit="1" customWidth="1"/>
    <col min="264" max="497" width="8.7265625" style="21"/>
    <col min="498" max="498" width="6.54296875" style="21" customWidth="1"/>
    <col min="499" max="499" width="17.90625" style="21" customWidth="1"/>
    <col min="500" max="500" width="9" style="21" bestFit="1" customWidth="1"/>
    <col min="501" max="501" width="43.90625" style="21" customWidth="1"/>
    <col min="502" max="502" width="13.7265625" style="21" customWidth="1"/>
    <col min="503" max="503" width="20.1796875" style="21" customWidth="1"/>
    <col min="504" max="504" width="14.26953125" style="21" customWidth="1"/>
    <col min="505" max="505" width="10.453125" style="21" customWidth="1"/>
    <col min="506" max="512" width="9.7265625" style="21" customWidth="1"/>
    <col min="513" max="513" width="16.7265625" style="21" bestFit="1" customWidth="1"/>
    <col min="514" max="514" width="18.453125" style="21" bestFit="1" customWidth="1"/>
    <col min="515" max="515" width="16.26953125" style="21" customWidth="1"/>
    <col min="516" max="516" width="18.26953125" style="21" customWidth="1"/>
    <col min="517" max="517" width="18.6328125" style="21" customWidth="1"/>
    <col min="518" max="518" width="28.81640625" style="21" customWidth="1"/>
    <col min="519" max="519" width="14.81640625" style="21" bestFit="1" customWidth="1"/>
    <col min="520" max="753" width="8.7265625" style="21"/>
    <col min="754" max="754" width="6.54296875" style="21" customWidth="1"/>
    <col min="755" max="755" width="17.90625" style="21" customWidth="1"/>
    <col min="756" max="756" width="9" style="21" bestFit="1" customWidth="1"/>
    <col min="757" max="757" width="43.90625" style="21" customWidth="1"/>
    <col min="758" max="758" width="13.7265625" style="21" customWidth="1"/>
    <col min="759" max="759" width="20.1796875" style="21" customWidth="1"/>
    <col min="760" max="760" width="14.26953125" style="21" customWidth="1"/>
    <col min="761" max="761" width="10.453125" style="21" customWidth="1"/>
    <col min="762" max="768" width="9.7265625" style="21" customWidth="1"/>
    <col min="769" max="769" width="16.7265625" style="21" bestFit="1" customWidth="1"/>
    <col min="770" max="770" width="18.453125" style="21" bestFit="1" customWidth="1"/>
    <col min="771" max="771" width="16.26953125" style="21" customWidth="1"/>
    <col min="772" max="772" width="18.26953125" style="21" customWidth="1"/>
    <col min="773" max="773" width="18.6328125" style="21" customWidth="1"/>
    <col min="774" max="774" width="28.81640625" style="21" customWidth="1"/>
    <col min="775" max="775" width="14.81640625" style="21" bestFit="1" customWidth="1"/>
    <col min="776" max="1009" width="8.7265625" style="21"/>
    <col min="1010" max="1010" width="6.54296875" style="21" customWidth="1"/>
    <col min="1011" max="1011" width="17.90625" style="21" customWidth="1"/>
    <col min="1012" max="1012" width="9" style="21" bestFit="1" customWidth="1"/>
    <col min="1013" max="1013" width="43.90625" style="21" customWidth="1"/>
    <col min="1014" max="1014" width="13.7265625" style="21" customWidth="1"/>
    <col min="1015" max="1015" width="20.1796875" style="21" customWidth="1"/>
    <col min="1016" max="1016" width="14.26953125" style="21" customWidth="1"/>
    <col min="1017" max="1017" width="10.453125" style="21" customWidth="1"/>
    <col min="1018" max="1024" width="9.7265625" style="21" customWidth="1"/>
    <col min="1025" max="1025" width="16.7265625" style="21" bestFit="1" customWidth="1"/>
    <col min="1026" max="1026" width="18.453125" style="21" bestFit="1" customWidth="1"/>
    <col min="1027" max="1027" width="16.26953125" style="21" customWidth="1"/>
    <col min="1028" max="1028" width="18.26953125" style="21" customWidth="1"/>
    <col min="1029" max="1029" width="18.6328125" style="21" customWidth="1"/>
    <col min="1030" max="1030" width="28.81640625" style="21" customWidth="1"/>
    <col min="1031" max="1031" width="14.81640625" style="21" bestFit="1" customWidth="1"/>
    <col min="1032" max="1265" width="8.7265625" style="21"/>
    <col min="1266" max="1266" width="6.54296875" style="21" customWidth="1"/>
    <col min="1267" max="1267" width="17.90625" style="21" customWidth="1"/>
    <col min="1268" max="1268" width="9" style="21" bestFit="1" customWidth="1"/>
    <col min="1269" max="1269" width="43.90625" style="21" customWidth="1"/>
    <col min="1270" max="1270" width="13.7265625" style="21" customWidth="1"/>
    <col min="1271" max="1271" width="20.1796875" style="21" customWidth="1"/>
    <col min="1272" max="1272" width="14.26953125" style="21" customWidth="1"/>
    <col min="1273" max="1273" width="10.453125" style="21" customWidth="1"/>
    <col min="1274" max="1280" width="9.7265625" style="21" customWidth="1"/>
    <col min="1281" max="1281" width="16.7265625" style="21" bestFit="1" customWidth="1"/>
    <col min="1282" max="1282" width="18.453125" style="21" bestFit="1" customWidth="1"/>
    <col min="1283" max="1283" width="16.26953125" style="21" customWidth="1"/>
    <col min="1284" max="1284" width="18.26953125" style="21" customWidth="1"/>
    <col min="1285" max="1285" width="18.6328125" style="21" customWidth="1"/>
    <col min="1286" max="1286" width="28.81640625" style="21" customWidth="1"/>
    <col min="1287" max="1287" width="14.81640625" style="21" bestFit="1" customWidth="1"/>
    <col min="1288" max="1521" width="8.7265625" style="21"/>
    <col min="1522" max="1522" width="6.54296875" style="21" customWidth="1"/>
    <col min="1523" max="1523" width="17.90625" style="21" customWidth="1"/>
    <col min="1524" max="1524" width="9" style="21" bestFit="1" customWidth="1"/>
    <col min="1525" max="1525" width="43.90625" style="21" customWidth="1"/>
    <col min="1526" max="1526" width="13.7265625" style="21" customWidth="1"/>
    <col min="1527" max="1527" width="20.1796875" style="21" customWidth="1"/>
    <col min="1528" max="1528" width="14.26953125" style="21" customWidth="1"/>
    <col min="1529" max="1529" width="10.453125" style="21" customWidth="1"/>
    <col min="1530" max="1536" width="9.7265625" style="21" customWidth="1"/>
    <col min="1537" max="1537" width="16.7265625" style="21" bestFit="1" customWidth="1"/>
    <col min="1538" max="1538" width="18.453125" style="21" bestFit="1" customWidth="1"/>
    <col min="1539" max="1539" width="16.26953125" style="21" customWidth="1"/>
    <col min="1540" max="1540" width="18.26953125" style="21" customWidth="1"/>
    <col min="1541" max="1541" width="18.6328125" style="21" customWidth="1"/>
    <col min="1542" max="1542" width="28.81640625" style="21" customWidth="1"/>
    <col min="1543" max="1543" width="14.81640625" style="21" bestFit="1" customWidth="1"/>
    <col min="1544" max="1777" width="8.7265625" style="21"/>
    <col min="1778" max="1778" width="6.54296875" style="21" customWidth="1"/>
    <col min="1779" max="1779" width="17.90625" style="21" customWidth="1"/>
    <col min="1780" max="1780" width="9" style="21" bestFit="1" customWidth="1"/>
    <col min="1781" max="1781" width="43.90625" style="21" customWidth="1"/>
    <col min="1782" max="1782" width="13.7265625" style="21" customWidth="1"/>
    <col min="1783" max="1783" width="20.1796875" style="21" customWidth="1"/>
    <col min="1784" max="1784" width="14.26953125" style="21" customWidth="1"/>
    <col min="1785" max="1785" width="10.453125" style="21" customWidth="1"/>
    <col min="1786" max="1792" width="9.7265625" style="21" customWidth="1"/>
    <col min="1793" max="1793" width="16.7265625" style="21" bestFit="1" customWidth="1"/>
    <col min="1794" max="1794" width="18.453125" style="21" bestFit="1" customWidth="1"/>
    <col min="1795" max="1795" width="16.26953125" style="21" customWidth="1"/>
    <col min="1796" max="1796" width="18.26953125" style="21" customWidth="1"/>
    <col min="1797" max="1797" width="18.6328125" style="21" customWidth="1"/>
    <col min="1798" max="1798" width="28.81640625" style="21" customWidth="1"/>
    <col min="1799" max="1799" width="14.81640625" style="21" bestFit="1" customWidth="1"/>
    <col min="1800" max="2033" width="8.7265625" style="21"/>
    <col min="2034" max="2034" width="6.54296875" style="21" customWidth="1"/>
    <col min="2035" max="2035" width="17.90625" style="21" customWidth="1"/>
    <col min="2036" max="2036" width="9" style="21" bestFit="1" customWidth="1"/>
    <col min="2037" max="2037" width="43.90625" style="21" customWidth="1"/>
    <col min="2038" max="2038" width="13.7265625" style="21" customWidth="1"/>
    <col min="2039" max="2039" width="20.1796875" style="21" customWidth="1"/>
    <col min="2040" max="2040" width="14.26953125" style="21" customWidth="1"/>
    <col min="2041" max="2041" width="10.453125" style="21" customWidth="1"/>
    <col min="2042" max="2048" width="9.7265625" style="21" customWidth="1"/>
    <col min="2049" max="2049" width="16.7265625" style="21" bestFit="1" customWidth="1"/>
    <col min="2050" max="2050" width="18.453125" style="21" bestFit="1" customWidth="1"/>
    <col min="2051" max="2051" width="16.26953125" style="21" customWidth="1"/>
    <col min="2052" max="2052" width="18.26953125" style="21" customWidth="1"/>
    <col min="2053" max="2053" width="18.6328125" style="21" customWidth="1"/>
    <col min="2054" max="2054" width="28.81640625" style="21" customWidth="1"/>
    <col min="2055" max="2055" width="14.81640625" style="21" bestFit="1" customWidth="1"/>
    <col min="2056" max="2289" width="8.7265625" style="21"/>
    <col min="2290" max="2290" width="6.54296875" style="21" customWidth="1"/>
    <col min="2291" max="2291" width="17.90625" style="21" customWidth="1"/>
    <col min="2292" max="2292" width="9" style="21" bestFit="1" customWidth="1"/>
    <col min="2293" max="2293" width="43.90625" style="21" customWidth="1"/>
    <col min="2294" max="2294" width="13.7265625" style="21" customWidth="1"/>
    <col min="2295" max="2295" width="20.1796875" style="21" customWidth="1"/>
    <col min="2296" max="2296" width="14.26953125" style="21" customWidth="1"/>
    <col min="2297" max="2297" width="10.453125" style="21" customWidth="1"/>
    <col min="2298" max="2304" width="9.7265625" style="21" customWidth="1"/>
    <col min="2305" max="2305" width="16.7265625" style="21" bestFit="1" customWidth="1"/>
    <col min="2306" max="2306" width="18.453125" style="21" bestFit="1" customWidth="1"/>
    <col min="2307" max="2307" width="16.26953125" style="21" customWidth="1"/>
    <col min="2308" max="2308" width="18.26953125" style="21" customWidth="1"/>
    <col min="2309" max="2309" width="18.6328125" style="21" customWidth="1"/>
    <col min="2310" max="2310" width="28.81640625" style="21" customWidth="1"/>
    <col min="2311" max="2311" width="14.81640625" style="21" bestFit="1" customWidth="1"/>
    <col min="2312" max="2545" width="8.7265625" style="21"/>
    <col min="2546" max="2546" width="6.54296875" style="21" customWidth="1"/>
    <col min="2547" max="2547" width="17.90625" style="21" customWidth="1"/>
    <col min="2548" max="2548" width="9" style="21" bestFit="1" customWidth="1"/>
    <col min="2549" max="2549" width="43.90625" style="21" customWidth="1"/>
    <col min="2550" max="2550" width="13.7265625" style="21" customWidth="1"/>
    <col min="2551" max="2551" width="20.1796875" style="21" customWidth="1"/>
    <col min="2552" max="2552" width="14.26953125" style="21" customWidth="1"/>
    <col min="2553" max="2553" width="10.453125" style="21" customWidth="1"/>
    <col min="2554" max="2560" width="9.7265625" style="21" customWidth="1"/>
    <col min="2561" max="2561" width="16.7265625" style="21" bestFit="1" customWidth="1"/>
    <col min="2562" max="2562" width="18.453125" style="21" bestFit="1" customWidth="1"/>
    <col min="2563" max="2563" width="16.26953125" style="21" customWidth="1"/>
    <col min="2564" max="2564" width="18.26953125" style="21" customWidth="1"/>
    <col min="2565" max="2565" width="18.6328125" style="21" customWidth="1"/>
    <col min="2566" max="2566" width="28.81640625" style="21" customWidth="1"/>
    <col min="2567" max="2567" width="14.81640625" style="21" bestFit="1" customWidth="1"/>
    <col min="2568" max="2801" width="8.7265625" style="21"/>
    <col min="2802" max="2802" width="6.54296875" style="21" customWidth="1"/>
    <col min="2803" max="2803" width="17.90625" style="21" customWidth="1"/>
    <col min="2804" max="2804" width="9" style="21" bestFit="1" customWidth="1"/>
    <col min="2805" max="2805" width="43.90625" style="21" customWidth="1"/>
    <col min="2806" max="2806" width="13.7265625" style="21" customWidth="1"/>
    <col min="2807" max="2807" width="20.1796875" style="21" customWidth="1"/>
    <col min="2808" max="2808" width="14.26953125" style="21" customWidth="1"/>
    <col min="2809" max="2809" width="10.453125" style="21" customWidth="1"/>
    <col min="2810" max="2816" width="9.7265625" style="21" customWidth="1"/>
    <col min="2817" max="2817" width="16.7265625" style="21" bestFit="1" customWidth="1"/>
    <col min="2818" max="2818" width="18.453125" style="21" bestFit="1" customWidth="1"/>
    <col min="2819" max="2819" width="16.26953125" style="21" customWidth="1"/>
    <col min="2820" max="2820" width="18.26953125" style="21" customWidth="1"/>
    <col min="2821" max="2821" width="18.6328125" style="21" customWidth="1"/>
    <col min="2822" max="2822" width="28.81640625" style="21" customWidth="1"/>
    <col min="2823" max="2823" width="14.81640625" style="21" bestFit="1" customWidth="1"/>
    <col min="2824" max="3057" width="8.7265625" style="21"/>
    <col min="3058" max="3058" width="6.54296875" style="21" customWidth="1"/>
    <col min="3059" max="3059" width="17.90625" style="21" customWidth="1"/>
    <col min="3060" max="3060" width="9" style="21" bestFit="1" customWidth="1"/>
    <col min="3061" max="3061" width="43.90625" style="21" customWidth="1"/>
    <col min="3062" max="3062" width="13.7265625" style="21" customWidth="1"/>
    <col min="3063" max="3063" width="20.1796875" style="21" customWidth="1"/>
    <col min="3064" max="3064" width="14.26953125" style="21" customWidth="1"/>
    <col min="3065" max="3065" width="10.453125" style="21" customWidth="1"/>
    <col min="3066" max="3072" width="9.7265625" style="21" customWidth="1"/>
    <col min="3073" max="3073" width="16.7265625" style="21" bestFit="1" customWidth="1"/>
    <col min="3074" max="3074" width="18.453125" style="21" bestFit="1" customWidth="1"/>
    <col min="3075" max="3075" width="16.26953125" style="21" customWidth="1"/>
    <col min="3076" max="3076" width="18.26953125" style="21" customWidth="1"/>
    <col min="3077" max="3077" width="18.6328125" style="21" customWidth="1"/>
    <col min="3078" max="3078" width="28.81640625" style="21" customWidth="1"/>
    <col min="3079" max="3079" width="14.81640625" style="21" bestFit="1" customWidth="1"/>
    <col min="3080" max="3313" width="8.7265625" style="21"/>
    <col min="3314" max="3314" width="6.54296875" style="21" customWidth="1"/>
    <col min="3315" max="3315" width="17.90625" style="21" customWidth="1"/>
    <col min="3316" max="3316" width="9" style="21" bestFit="1" customWidth="1"/>
    <col min="3317" max="3317" width="43.90625" style="21" customWidth="1"/>
    <col min="3318" max="3318" width="13.7265625" style="21" customWidth="1"/>
    <col min="3319" max="3319" width="20.1796875" style="21" customWidth="1"/>
    <col min="3320" max="3320" width="14.26953125" style="21" customWidth="1"/>
    <col min="3321" max="3321" width="10.453125" style="21" customWidth="1"/>
    <col min="3322" max="3328" width="9.7265625" style="21" customWidth="1"/>
    <col min="3329" max="3329" width="16.7265625" style="21" bestFit="1" customWidth="1"/>
    <col min="3330" max="3330" width="18.453125" style="21" bestFit="1" customWidth="1"/>
    <col min="3331" max="3331" width="16.26953125" style="21" customWidth="1"/>
    <col min="3332" max="3332" width="18.26953125" style="21" customWidth="1"/>
    <col min="3333" max="3333" width="18.6328125" style="21" customWidth="1"/>
    <col min="3334" max="3334" width="28.81640625" style="21" customWidth="1"/>
    <col min="3335" max="3335" width="14.81640625" style="21" bestFit="1" customWidth="1"/>
    <col min="3336" max="3569" width="8.7265625" style="21"/>
    <col min="3570" max="3570" width="6.54296875" style="21" customWidth="1"/>
    <col min="3571" max="3571" width="17.90625" style="21" customWidth="1"/>
    <col min="3572" max="3572" width="9" style="21" bestFit="1" customWidth="1"/>
    <col min="3573" max="3573" width="43.90625" style="21" customWidth="1"/>
    <col min="3574" max="3574" width="13.7265625" style="21" customWidth="1"/>
    <col min="3575" max="3575" width="20.1796875" style="21" customWidth="1"/>
    <col min="3576" max="3576" width="14.26953125" style="21" customWidth="1"/>
    <col min="3577" max="3577" width="10.453125" style="21" customWidth="1"/>
    <col min="3578" max="3584" width="9.7265625" style="21" customWidth="1"/>
    <col min="3585" max="3585" width="16.7265625" style="21" bestFit="1" customWidth="1"/>
    <col min="3586" max="3586" width="18.453125" style="21" bestFit="1" customWidth="1"/>
    <col min="3587" max="3587" width="16.26953125" style="21" customWidth="1"/>
    <col min="3588" max="3588" width="18.26953125" style="21" customWidth="1"/>
    <col min="3589" max="3589" width="18.6328125" style="21" customWidth="1"/>
    <col min="3590" max="3590" width="28.81640625" style="21" customWidth="1"/>
    <col min="3591" max="3591" width="14.81640625" style="21" bestFit="1" customWidth="1"/>
    <col min="3592" max="3825" width="8.7265625" style="21"/>
    <col min="3826" max="3826" width="6.54296875" style="21" customWidth="1"/>
    <col min="3827" max="3827" width="17.90625" style="21" customWidth="1"/>
    <col min="3828" max="3828" width="9" style="21" bestFit="1" customWidth="1"/>
    <col min="3829" max="3829" width="43.90625" style="21" customWidth="1"/>
    <col min="3830" max="3830" width="13.7265625" style="21" customWidth="1"/>
    <col min="3831" max="3831" width="20.1796875" style="21" customWidth="1"/>
    <col min="3832" max="3832" width="14.26953125" style="21" customWidth="1"/>
    <col min="3833" max="3833" width="10.453125" style="21" customWidth="1"/>
    <col min="3834" max="3840" width="9.7265625" style="21" customWidth="1"/>
    <col min="3841" max="3841" width="16.7265625" style="21" bestFit="1" customWidth="1"/>
    <col min="3842" max="3842" width="18.453125" style="21" bestFit="1" customWidth="1"/>
    <col min="3843" max="3843" width="16.26953125" style="21" customWidth="1"/>
    <col min="3844" max="3844" width="18.26953125" style="21" customWidth="1"/>
    <col min="3845" max="3845" width="18.6328125" style="21" customWidth="1"/>
    <col min="3846" max="3846" width="28.81640625" style="21" customWidth="1"/>
    <col min="3847" max="3847" width="14.81640625" style="21" bestFit="1" customWidth="1"/>
    <col min="3848" max="4081" width="8.7265625" style="21"/>
    <col min="4082" max="4082" width="6.54296875" style="21" customWidth="1"/>
    <col min="4083" max="4083" width="17.90625" style="21" customWidth="1"/>
    <col min="4084" max="4084" width="9" style="21" bestFit="1" customWidth="1"/>
    <col min="4085" max="4085" width="43.90625" style="21" customWidth="1"/>
    <col min="4086" max="4086" width="13.7265625" style="21" customWidth="1"/>
    <col min="4087" max="4087" width="20.1796875" style="21" customWidth="1"/>
    <col min="4088" max="4088" width="14.26953125" style="21" customWidth="1"/>
    <col min="4089" max="4089" width="10.453125" style="21" customWidth="1"/>
    <col min="4090" max="4096" width="9.7265625" style="21" customWidth="1"/>
    <col min="4097" max="4097" width="16.7265625" style="21" bestFit="1" customWidth="1"/>
    <col min="4098" max="4098" width="18.453125" style="21" bestFit="1" customWidth="1"/>
    <col min="4099" max="4099" width="16.26953125" style="21" customWidth="1"/>
    <col min="4100" max="4100" width="18.26953125" style="21" customWidth="1"/>
    <col min="4101" max="4101" width="18.6328125" style="21" customWidth="1"/>
    <col min="4102" max="4102" width="28.81640625" style="21" customWidth="1"/>
    <col min="4103" max="4103" width="14.81640625" style="21" bestFit="1" customWidth="1"/>
    <col min="4104" max="4337" width="8.7265625" style="21"/>
    <col min="4338" max="4338" width="6.54296875" style="21" customWidth="1"/>
    <col min="4339" max="4339" width="17.90625" style="21" customWidth="1"/>
    <col min="4340" max="4340" width="9" style="21" bestFit="1" customWidth="1"/>
    <col min="4341" max="4341" width="43.90625" style="21" customWidth="1"/>
    <col min="4342" max="4342" width="13.7265625" style="21" customWidth="1"/>
    <col min="4343" max="4343" width="20.1796875" style="21" customWidth="1"/>
    <col min="4344" max="4344" width="14.26953125" style="21" customWidth="1"/>
    <col min="4345" max="4345" width="10.453125" style="21" customWidth="1"/>
    <col min="4346" max="4352" width="9.7265625" style="21" customWidth="1"/>
    <col min="4353" max="4353" width="16.7265625" style="21" bestFit="1" customWidth="1"/>
    <col min="4354" max="4354" width="18.453125" style="21" bestFit="1" customWidth="1"/>
    <col min="4355" max="4355" width="16.26953125" style="21" customWidth="1"/>
    <col min="4356" max="4356" width="18.26953125" style="21" customWidth="1"/>
    <col min="4357" max="4357" width="18.6328125" style="21" customWidth="1"/>
    <col min="4358" max="4358" width="28.81640625" style="21" customWidth="1"/>
    <col min="4359" max="4359" width="14.81640625" style="21" bestFit="1" customWidth="1"/>
    <col min="4360" max="4593" width="8.7265625" style="21"/>
    <col min="4594" max="4594" width="6.54296875" style="21" customWidth="1"/>
    <col min="4595" max="4595" width="17.90625" style="21" customWidth="1"/>
    <col min="4596" max="4596" width="9" style="21" bestFit="1" customWidth="1"/>
    <col min="4597" max="4597" width="43.90625" style="21" customWidth="1"/>
    <col min="4598" max="4598" width="13.7265625" style="21" customWidth="1"/>
    <col min="4599" max="4599" width="20.1796875" style="21" customWidth="1"/>
    <col min="4600" max="4600" width="14.26953125" style="21" customWidth="1"/>
    <col min="4601" max="4601" width="10.453125" style="21" customWidth="1"/>
    <col min="4602" max="4608" width="9.7265625" style="21" customWidth="1"/>
    <col min="4609" max="4609" width="16.7265625" style="21" bestFit="1" customWidth="1"/>
    <col min="4610" max="4610" width="18.453125" style="21" bestFit="1" customWidth="1"/>
    <col min="4611" max="4611" width="16.26953125" style="21" customWidth="1"/>
    <col min="4612" max="4612" width="18.26953125" style="21" customWidth="1"/>
    <col min="4613" max="4613" width="18.6328125" style="21" customWidth="1"/>
    <col min="4614" max="4614" width="28.81640625" style="21" customWidth="1"/>
    <col min="4615" max="4615" width="14.81640625" style="21" bestFit="1" customWidth="1"/>
    <col min="4616" max="4849" width="8.7265625" style="21"/>
    <col min="4850" max="4850" width="6.54296875" style="21" customWidth="1"/>
    <col min="4851" max="4851" width="17.90625" style="21" customWidth="1"/>
    <col min="4852" max="4852" width="9" style="21" bestFit="1" customWidth="1"/>
    <col min="4853" max="4853" width="43.90625" style="21" customWidth="1"/>
    <col min="4854" max="4854" width="13.7265625" style="21" customWidth="1"/>
    <col min="4855" max="4855" width="20.1796875" style="21" customWidth="1"/>
    <col min="4856" max="4856" width="14.26953125" style="21" customWidth="1"/>
    <col min="4857" max="4857" width="10.453125" style="21" customWidth="1"/>
    <col min="4858" max="4864" width="9.7265625" style="21" customWidth="1"/>
    <col min="4865" max="4865" width="16.7265625" style="21" bestFit="1" customWidth="1"/>
    <col min="4866" max="4866" width="18.453125" style="21" bestFit="1" customWidth="1"/>
    <col min="4867" max="4867" width="16.26953125" style="21" customWidth="1"/>
    <col min="4868" max="4868" width="18.26953125" style="21" customWidth="1"/>
    <col min="4869" max="4869" width="18.6328125" style="21" customWidth="1"/>
    <col min="4870" max="4870" width="28.81640625" style="21" customWidth="1"/>
    <col min="4871" max="4871" width="14.81640625" style="21" bestFit="1" customWidth="1"/>
    <col min="4872" max="5105" width="8.7265625" style="21"/>
    <col min="5106" max="5106" width="6.54296875" style="21" customWidth="1"/>
    <col min="5107" max="5107" width="17.90625" style="21" customWidth="1"/>
    <col min="5108" max="5108" width="9" style="21" bestFit="1" customWidth="1"/>
    <col min="5109" max="5109" width="43.90625" style="21" customWidth="1"/>
    <col min="5110" max="5110" width="13.7265625" style="21" customWidth="1"/>
    <col min="5111" max="5111" width="20.1796875" style="21" customWidth="1"/>
    <col min="5112" max="5112" width="14.26953125" style="21" customWidth="1"/>
    <col min="5113" max="5113" width="10.453125" style="21" customWidth="1"/>
    <col min="5114" max="5120" width="9.7265625" style="21" customWidth="1"/>
    <col min="5121" max="5121" width="16.7265625" style="21" bestFit="1" customWidth="1"/>
    <col min="5122" max="5122" width="18.453125" style="21" bestFit="1" customWidth="1"/>
    <col min="5123" max="5123" width="16.26953125" style="21" customWidth="1"/>
    <col min="5124" max="5124" width="18.26953125" style="21" customWidth="1"/>
    <col min="5125" max="5125" width="18.6328125" style="21" customWidth="1"/>
    <col min="5126" max="5126" width="28.81640625" style="21" customWidth="1"/>
    <col min="5127" max="5127" width="14.81640625" style="21" bestFit="1" customWidth="1"/>
    <col min="5128" max="5361" width="8.7265625" style="21"/>
    <col min="5362" max="5362" width="6.54296875" style="21" customWidth="1"/>
    <col min="5363" max="5363" width="17.90625" style="21" customWidth="1"/>
    <col min="5364" max="5364" width="9" style="21" bestFit="1" customWidth="1"/>
    <col min="5365" max="5365" width="43.90625" style="21" customWidth="1"/>
    <col min="5366" max="5366" width="13.7265625" style="21" customWidth="1"/>
    <col min="5367" max="5367" width="20.1796875" style="21" customWidth="1"/>
    <col min="5368" max="5368" width="14.26953125" style="21" customWidth="1"/>
    <col min="5369" max="5369" width="10.453125" style="21" customWidth="1"/>
    <col min="5370" max="5376" width="9.7265625" style="21" customWidth="1"/>
    <col min="5377" max="5377" width="16.7265625" style="21" bestFit="1" customWidth="1"/>
    <col min="5378" max="5378" width="18.453125" style="21" bestFit="1" customWidth="1"/>
    <col min="5379" max="5379" width="16.26953125" style="21" customWidth="1"/>
    <col min="5380" max="5380" width="18.26953125" style="21" customWidth="1"/>
    <col min="5381" max="5381" width="18.6328125" style="21" customWidth="1"/>
    <col min="5382" max="5382" width="28.81640625" style="21" customWidth="1"/>
    <col min="5383" max="5383" width="14.81640625" style="21" bestFit="1" customWidth="1"/>
    <col min="5384" max="5617" width="8.7265625" style="21"/>
    <col min="5618" max="5618" width="6.54296875" style="21" customWidth="1"/>
    <col min="5619" max="5619" width="17.90625" style="21" customWidth="1"/>
    <col min="5620" max="5620" width="9" style="21" bestFit="1" customWidth="1"/>
    <col min="5621" max="5621" width="43.90625" style="21" customWidth="1"/>
    <col min="5622" max="5622" width="13.7265625" style="21" customWidth="1"/>
    <col min="5623" max="5623" width="20.1796875" style="21" customWidth="1"/>
    <col min="5624" max="5624" width="14.26953125" style="21" customWidth="1"/>
    <col min="5625" max="5625" width="10.453125" style="21" customWidth="1"/>
    <col min="5626" max="5632" width="9.7265625" style="21" customWidth="1"/>
    <col min="5633" max="5633" width="16.7265625" style="21" bestFit="1" customWidth="1"/>
    <col min="5634" max="5634" width="18.453125" style="21" bestFit="1" customWidth="1"/>
    <col min="5635" max="5635" width="16.26953125" style="21" customWidth="1"/>
    <col min="5636" max="5636" width="18.26953125" style="21" customWidth="1"/>
    <col min="5637" max="5637" width="18.6328125" style="21" customWidth="1"/>
    <col min="5638" max="5638" width="28.81640625" style="21" customWidth="1"/>
    <col min="5639" max="5639" width="14.81640625" style="21" bestFit="1" customWidth="1"/>
    <col min="5640" max="5873" width="8.7265625" style="21"/>
    <col min="5874" max="5874" width="6.54296875" style="21" customWidth="1"/>
    <col min="5875" max="5875" width="17.90625" style="21" customWidth="1"/>
    <col min="5876" max="5876" width="9" style="21" bestFit="1" customWidth="1"/>
    <col min="5877" max="5877" width="43.90625" style="21" customWidth="1"/>
    <col min="5878" max="5878" width="13.7265625" style="21" customWidth="1"/>
    <col min="5879" max="5879" width="20.1796875" style="21" customWidth="1"/>
    <col min="5880" max="5880" width="14.26953125" style="21" customWidth="1"/>
    <col min="5881" max="5881" width="10.453125" style="21" customWidth="1"/>
    <col min="5882" max="5888" width="9.7265625" style="21" customWidth="1"/>
    <col min="5889" max="5889" width="16.7265625" style="21" bestFit="1" customWidth="1"/>
    <col min="5890" max="5890" width="18.453125" style="21" bestFit="1" customWidth="1"/>
    <col min="5891" max="5891" width="16.26953125" style="21" customWidth="1"/>
    <col min="5892" max="5892" width="18.26953125" style="21" customWidth="1"/>
    <col min="5893" max="5893" width="18.6328125" style="21" customWidth="1"/>
    <col min="5894" max="5894" width="28.81640625" style="21" customWidth="1"/>
    <col min="5895" max="5895" width="14.81640625" style="21" bestFit="1" customWidth="1"/>
    <col min="5896" max="6129" width="8.7265625" style="21"/>
    <col min="6130" max="6130" width="6.54296875" style="21" customWidth="1"/>
    <col min="6131" max="6131" width="17.90625" style="21" customWidth="1"/>
    <col min="6132" max="6132" width="9" style="21" bestFit="1" customWidth="1"/>
    <col min="6133" max="6133" width="43.90625" style="21" customWidth="1"/>
    <col min="6134" max="6134" width="13.7265625" style="21" customWidth="1"/>
    <col min="6135" max="6135" width="20.1796875" style="21" customWidth="1"/>
    <col min="6136" max="6136" width="14.26953125" style="21" customWidth="1"/>
    <col min="6137" max="6137" width="10.453125" style="21" customWidth="1"/>
    <col min="6138" max="6144" width="9.7265625" style="21" customWidth="1"/>
    <col min="6145" max="6145" width="16.7265625" style="21" bestFit="1" customWidth="1"/>
    <col min="6146" max="6146" width="18.453125" style="21" bestFit="1" customWidth="1"/>
    <col min="6147" max="6147" width="16.26953125" style="21" customWidth="1"/>
    <col min="6148" max="6148" width="18.26953125" style="21" customWidth="1"/>
    <col min="6149" max="6149" width="18.6328125" style="21" customWidth="1"/>
    <col min="6150" max="6150" width="28.81640625" style="21" customWidth="1"/>
    <col min="6151" max="6151" width="14.81640625" style="21" bestFit="1" customWidth="1"/>
    <col min="6152" max="6385" width="8.7265625" style="21"/>
    <col min="6386" max="6386" width="6.54296875" style="21" customWidth="1"/>
    <col min="6387" max="6387" width="17.90625" style="21" customWidth="1"/>
    <col min="6388" max="6388" width="9" style="21" bestFit="1" customWidth="1"/>
    <col min="6389" max="6389" width="43.90625" style="21" customWidth="1"/>
    <col min="6390" max="6390" width="13.7265625" style="21" customWidth="1"/>
    <col min="6391" max="6391" width="20.1796875" style="21" customWidth="1"/>
    <col min="6392" max="6392" width="14.26953125" style="21" customWidth="1"/>
    <col min="6393" max="6393" width="10.453125" style="21" customWidth="1"/>
    <col min="6394" max="6400" width="9.7265625" style="21" customWidth="1"/>
    <col min="6401" max="6401" width="16.7265625" style="21" bestFit="1" customWidth="1"/>
    <col min="6402" max="6402" width="18.453125" style="21" bestFit="1" customWidth="1"/>
    <col min="6403" max="6403" width="16.26953125" style="21" customWidth="1"/>
    <col min="6404" max="6404" width="18.26953125" style="21" customWidth="1"/>
    <col min="6405" max="6405" width="18.6328125" style="21" customWidth="1"/>
    <col min="6406" max="6406" width="28.81640625" style="21" customWidth="1"/>
    <col min="6407" max="6407" width="14.81640625" style="21" bestFit="1" customWidth="1"/>
    <col min="6408" max="6641" width="8.7265625" style="21"/>
    <col min="6642" max="6642" width="6.54296875" style="21" customWidth="1"/>
    <col min="6643" max="6643" width="17.90625" style="21" customWidth="1"/>
    <col min="6644" max="6644" width="9" style="21" bestFit="1" customWidth="1"/>
    <col min="6645" max="6645" width="43.90625" style="21" customWidth="1"/>
    <col min="6646" max="6646" width="13.7265625" style="21" customWidth="1"/>
    <col min="6647" max="6647" width="20.1796875" style="21" customWidth="1"/>
    <col min="6648" max="6648" width="14.26953125" style="21" customWidth="1"/>
    <col min="6649" max="6649" width="10.453125" style="21" customWidth="1"/>
    <col min="6650" max="6656" width="9.7265625" style="21" customWidth="1"/>
    <col min="6657" max="6657" width="16.7265625" style="21" bestFit="1" customWidth="1"/>
    <col min="6658" max="6658" width="18.453125" style="21" bestFit="1" customWidth="1"/>
    <col min="6659" max="6659" width="16.26953125" style="21" customWidth="1"/>
    <col min="6660" max="6660" width="18.26953125" style="21" customWidth="1"/>
    <col min="6661" max="6661" width="18.6328125" style="21" customWidth="1"/>
    <col min="6662" max="6662" width="28.81640625" style="21" customWidth="1"/>
    <col min="6663" max="6663" width="14.81640625" style="21" bestFit="1" customWidth="1"/>
    <col min="6664" max="6897" width="8.7265625" style="21"/>
    <col min="6898" max="6898" width="6.54296875" style="21" customWidth="1"/>
    <col min="6899" max="6899" width="17.90625" style="21" customWidth="1"/>
    <col min="6900" max="6900" width="9" style="21" bestFit="1" customWidth="1"/>
    <col min="6901" max="6901" width="43.90625" style="21" customWidth="1"/>
    <col min="6902" max="6902" width="13.7265625" style="21" customWidth="1"/>
    <col min="6903" max="6903" width="20.1796875" style="21" customWidth="1"/>
    <col min="6904" max="6904" width="14.26953125" style="21" customWidth="1"/>
    <col min="6905" max="6905" width="10.453125" style="21" customWidth="1"/>
    <col min="6906" max="6912" width="9.7265625" style="21" customWidth="1"/>
    <col min="6913" max="6913" width="16.7265625" style="21" bestFit="1" customWidth="1"/>
    <col min="6914" max="6914" width="18.453125" style="21" bestFit="1" customWidth="1"/>
    <col min="6915" max="6915" width="16.26953125" style="21" customWidth="1"/>
    <col min="6916" max="6916" width="18.26953125" style="21" customWidth="1"/>
    <col min="6917" max="6917" width="18.6328125" style="21" customWidth="1"/>
    <col min="6918" max="6918" width="28.81640625" style="21" customWidth="1"/>
    <col min="6919" max="6919" width="14.81640625" style="21" bestFit="1" customWidth="1"/>
    <col min="6920" max="7153" width="8.7265625" style="21"/>
    <col min="7154" max="7154" width="6.54296875" style="21" customWidth="1"/>
    <col min="7155" max="7155" width="17.90625" style="21" customWidth="1"/>
    <col min="7156" max="7156" width="9" style="21" bestFit="1" customWidth="1"/>
    <col min="7157" max="7157" width="43.90625" style="21" customWidth="1"/>
    <col min="7158" max="7158" width="13.7265625" style="21" customWidth="1"/>
    <col min="7159" max="7159" width="20.1796875" style="21" customWidth="1"/>
    <col min="7160" max="7160" width="14.26953125" style="21" customWidth="1"/>
    <col min="7161" max="7161" width="10.453125" style="21" customWidth="1"/>
    <col min="7162" max="7168" width="9.7265625" style="21" customWidth="1"/>
    <col min="7169" max="7169" width="16.7265625" style="21" bestFit="1" customWidth="1"/>
    <col min="7170" max="7170" width="18.453125" style="21" bestFit="1" customWidth="1"/>
    <col min="7171" max="7171" width="16.26953125" style="21" customWidth="1"/>
    <col min="7172" max="7172" width="18.26953125" style="21" customWidth="1"/>
    <col min="7173" max="7173" width="18.6328125" style="21" customWidth="1"/>
    <col min="7174" max="7174" width="28.81640625" style="21" customWidth="1"/>
    <col min="7175" max="7175" width="14.81640625" style="21" bestFit="1" customWidth="1"/>
    <col min="7176" max="7409" width="8.7265625" style="21"/>
    <col min="7410" max="7410" width="6.54296875" style="21" customWidth="1"/>
    <col min="7411" max="7411" width="17.90625" style="21" customWidth="1"/>
    <col min="7412" max="7412" width="9" style="21" bestFit="1" customWidth="1"/>
    <col min="7413" max="7413" width="43.90625" style="21" customWidth="1"/>
    <col min="7414" max="7414" width="13.7265625" style="21" customWidth="1"/>
    <col min="7415" max="7415" width="20.1796875" style="21" customWidth="1"/>
    <col min="7416" max="7416" width="14.26953125" style="21" customWidth="1"/>
    <col min="7417" max="7417" width="10.453125" style="21" customWidth="1"/>
    <col min="7418" max="7424" width="9.7265625" style="21" customWidth="1"/>
    <col min="7425" max="7425" width="16.7265625" style="21" bestFit="1" customWidth="1"/>
    <col min="7426" max="7426" width="18.453125" style="21" bestFit="1" customWidth="1"/>
    <col min="7427" max="7427" width="16.26953125" style="21" customWidth="1"/>
    <col min="7428" max="7428" width="18.26953125" style="21" customWidth="1"/>
    <col min="7429" max="7429" width="18.6328125" style="21" customWidth="1"/>
    <col min="7430" max="7430" width="28.81640625" style="21" customWidth="1"/>
    <col min="7431" max="7431" width="14.81640625" style="21" bestFit="1" customWidth="1"/>
    <col min="7432" max="7665" width="8.7265625" style="21"/>
    <col min="7666" max="7666" width="6.54296875" style="21" customWidth="1"/>
    <col min="7667" max="7667" width="17.90625" style="21" customWidth="1"/>
    <col min="7668" max="7668" width="9" style="21" bestFit="1" customWidth="1"/>
    <col min="7669" max="7669" width="43.90625" style="21" customWidth="1"/>
    <col min="7670" max="7670" width="13.7265625" style="21" customWidth="1"/>
    <col min="7671" max="7671" width="20.1796875" style="21" customWidth="1"/>
    <col min="7672" max="7672" width="14.26953125" style="21" customWidth="1"/>
    <col min="7673" max="7673" width="10.453125" style="21" customWidth="1"/>
    <col min="7674" max="7680" width="9.7265625" style="21" customWidth="1"/>
    <col min="7681" max="7681" width="16.7265625" style="21" bestFit="1" customWidth="1"/>
    <col min="7682" max="7682" width="18.453125" style="21" bestFit="1" customWidth="1"/>
    <col min="7683" max="7683" width="16.26953125" style="21" customWidth="1"/>
    <col min="7684" max="7684" width="18.26953125" style="21" customWidth="1"/>
    <col min="7685" max="7685" width="18.6328125" style="21" customWidth="1"/>
    <col min="7686" max="7686" width="28.81640625" style="21" customWidth="1"/>
    <col min="7687" max="7687" width="14.81640625" style="21" bestFit="1" customWidth="1"/>
    <col min="7688" max="7921" width="8.7265625" style="21"/>
    <col min="7922" max="7922" width="6.54296875" style="21" customWidth="1"/>
    <col min="7923" max="7923" width="17.90625" style="21" customWidth="1"/>
    <col min="7924" max="7924" width="9" style="21" bestFit="1" customWidth="1"/>
    <col min="7925" max="7925" width="43.90625" style="21" customWidth="1"/>
    <col min="7926" max="7926" width="13.7265625" style="21" customWidth="1"/>
    <col min="7927" max="7927" width="20.1796875" style="21" customWidth="1"/>
    <col min="7928" max="7928" width="14.26953125" style="21" customWidth="1"/>
    <col min="7929" max="7929" width="10.453125" style="21" customWidth="1"/>
    <col min="7930" max="7936" width="9.7265625" style="21" customWidth="1"/>
    <col min="7937" max="7937" width="16.7265625" style="21" bestFit="1" customWidth="1"/>
    <col min="7938" max="7938" width="18.453125" style="21" bestFit="1" customWidth="1"/>
    <col min="7939" max="7939" width="16.26953125" style="21" customWidth="1"/>
    <col min="7940" max="7940" width="18.26953125" style="21" customWidth="1"/>
    <col min="7941" max="7941" width="18.6328125" style="21" customWidth="1"/>
    <col min="7942" max="7942" width="28.81640625" style="21" customWidth="1"/>
    <col min="7943" max="7943" width="14.81640625" style="21" bestFit="1" customWidth="1"/>
    <col min="7944" max="8177" width="8.7265625" style="21"/>
    <col min="8178" max="8178" width="6.54296875" style="21" customWidth="1"/>
    <col min="8179" max="8179" width="17.90625" style="21" customWidth="1"/>
    <col min="8180" max="8180" width="9" style="21" bestFit="1" customWidth="1"/>
    <col min="8181" max="8181" width="43.90625" style="21" customWidth="1"/>
    <col min="8182" max="8182" width="13.7265625" style="21" customWidth="1"/>
    <col min="8183" max="8183" width="20.1796875" style="21" customWidth="1"/>
    <col min="8184" max="8184" width="14.26953125" style="21" customWidth="1"/>
    <col min="8185" max="8185" width="10.453125" style="21" customWidth="1"/>
    <col min="8186" max="8192" width="9.7265625" style="21" customWidth="1"/>
    <col min="8193" max="8193" width="16.7265625" style="21" bestFit="1" customWidth="1"/>
    <col min="8194" max="8194" width="18.453125" style="21" bestFit="1" customWidth="1"/>
    <col min="8195" max="8195" width="16.26953125" style="21" customWidth="1"/>
    <col min="8196" max="8196" width="18.26953125" style="21" customWidth="1"/>
    <col min="8197" max="8197" width="18.6328125" style="21" customWidth="1"/>
    <col min="8198" max="8198" width="28.81640625" style="21" customWidth="1"/>
    <col min="8199" max="8199" width="14.81640625" style="21" bestFit="1" customWidth="1"/>
    <col min="8200" max="8433" width="8.7265625" style="21"/>
    <col min="8434" max="8434" width="6.54296875" style="21" customWidth="1"/>
    <col min="8435" max="8435" width="17.90625" style="21" customWidth="1"/>
    <col min="8436" max="8436" width="9" style="21" bestFit="1" customWidth="1"/>
    <col min="8437" max="8437" width="43.90625" style="21" customWidth="1"/>
    <col min="8438" max="8438" width="13.7265625" style="21" customWidth="1"/>
    <col min="8439" max="8439" width="20.1796875" style="21" customWidth="1"/>
    <col min="8440" max="8440" width="14.26953125" style="21" customWidth="1"/>
    <col min="8441" max="8441" width="10.453125" style="21" customWidth="1"/>
    <col min="8442" max="8448" width="9.7265625" style="21" customWidth="1"/>
    <col min="8449" max="8449" width="16.7265625" style="21" bestFit="1" customWidth="1"/>
    <col min="8450" max="8450" width="18.453125" style="21" bestFit="1" customWidth="1"/>
    <col min="8451" max="8451" width="16.26953125" style="21" customWidth="1"/>
    <col min="8452" max="8452" width="18.26953125" style="21" customWidth="1"/>
    <col min="8453" max="8453" width="18.6328125" style="21" customWidth="1"/>
    <col min="8454" max="8454" width="28.81640625" style="21" customWidth="1"/>
    <col min="8455" max="8455" width="14.81640625" style="21" bestFit="1" customWidth="1"/>
    <col min="8456" max="8689" width="8.7265625" style="21"/>
    <col min="8690" max="8690" width="6.54296875" style="21" customWidth="1"/>
    <col min="8691" max="8691" width="17.90625" style="21" customWidth="1"/>
    <col min="8692" max="8692" width="9" style="21" bestFit="1" customWidth="1"/>
    <col min="8693" max="8693" width="43.90625" style="21" customWidth="1"/>
    <col min="8694" max="8694" width="13.7265625" style="21" customWidth="1"/>
    <col min="8695" max="8695" width="20.1796875" style="21" customWidth="1"/>
    <col min="8696" max="8696" width="14.26953125" style="21" customWidth="1"/>
    <col min="8697" max="8697" width="10.453125" style="21" customWidth="1"/>
    <col min="8698" max="8704" width="9.7265625" style="21" customWidth="1"/>
    <col min="8705" max="8705" width="16.7265625" style="21" bestFit="1" customWidth="1"/>
    <col min="8706" max="8706" width="18.453125" style="21" bestFit="1" customWidth="1"/>
    <col min="8707" max="8707" width="16.26953125" style="21" customWidth="1"/>
    <col min="8708" max="8708" width="18.26953125" style="21" customWidth="1"/>
    <col min="8709" max="8709" width="18.6328125" style="21" customWidth="1"/>
    <col min="8710" max="8710" width="28.81640625" style="21" customWidth="1"/>
    <col min="8711" max="8711" width="14.81640625" style="21" bestFit="1" customWidth="1"/>
    <col min="8712" max="8945" width="8.7265625" style="21"/>
    <col min="8946" max="8946" width="6.54296875" style="21" customWidth="1"/>
    <col min="8947" max="8947" width="17.90625" style="21" customWidth="1"/>
    <col min="8948" max="8948" width="9" style="21" bestFit="1" customWidth="1"/>
    <col min="8949" max="8949" width="43.90625" style="21" customWidth="1"/>
    <col min="8950" max="8950" width="13.7265625" style="21" customWidth="1"/>
    <col min="8951" max="8951" width="20.1796875" style="21" customWidth="1"/>
    <col min="8952" max="8952" width="14.26953125" style="21" customWidth="1"/>
    <col min="8953" max="8953" width="10.453125" style="21" customWidth="1"/>
    <col min="8954" max="8960" width="9.7265625" style="21" customWidth="1"/>
    <col min="8961" max="8961" width="16.7265625" style="21" bestFit="1" customWidth="1"/>
    <col min="8962" max="8962" width="18.453125" style="21" bestFit="1" customWidth="1"/>
    <col min="8963" max="8963" width="16.26953125" style="21" customWidth="1"/>
    <col min="8964" max="8964" width="18.26953125" style="21" customWidth="1"/>
    <col min="8965" max="8965" width="18.6328125" style="21" customWidth="1"/>
    <col min="8966" max="8966" width="28.81640625" style="21" customWidth="1"/>
    <col min="8967" max="8967" width="14.81640625" style="21" bestFit="1" customWidth="1"/>
    <col min="8968" max="9201" width="8.7265625" style="21"/>
    <col min="9202" max="9202" width="6.54296875" style="21" customWidth="1"/>
    <col min="9203" max="9203" width="17.90625" style="21" customWidth="1"/>
    <col min="9204" max="9204" width="9" style="21" bestFit="1" customWidth="1"/>
    <col min="9205" max="9205" width="43.90625" style="21" customWidth="1"/>
    <col min="9206" max="9206" width="13.7265625" style="21" customWidth="1"/>
    <col min="9207" max="9207" width="20.1796875" style="21" customWidth="1"/>
    <col min="9208" max="9208" width="14.26953125" style="21" customWidth="1"/>
    <col min="9209" max="9209" width="10.453125" style="21" customWidth="1"/>
    <col min="9210" max="9216" width="9.7265625" style="21" customWidth="1"/>
    <col min="9217" max="9217" width="16.7265625" style="21" bestFit="1" customWidth="1"/>
    <col min="9218" max="9218" width="18.453125" style="21" bestFit="1" customWidth="1"/>
    <col min="9219" max="9219" width="16.26953125" style="21" customWidth="1"/>
    <col min="9220" max="9220" width="18.26953125" style="21" customWidth="1"/>
    <col min="9221" max="9221" width="18.6328125" style="21" customWidth="1"/>
    <col min="9222" max="9222" width="28.81640625" style="21" customWidth="1"/>
    <col min="9223" max="9223" width="14.81640625" style="21" bestFit="1" customWidth="1"/>
    <col min="9224" max="9457" width="8.7265625" style="21"/>
    <col min="9458" max="9458" width="6.54296875" style="21" customWidth="1"/>
    <col min="9459" max="9459" width="17.90625" style="21" customWidth="1"/>
    <col min="9460" max="9460" width="9" style="21" bestFit="1" customWidth="1"/>
    <col min="9461" max="9461" width="43.90625" style="21" customWidth="1"/>
    <col min="9462" max="9462" width="13.7265625" style="21" customWidth="1"/>
    <col min="9463" max="9463" width="20.1796875" style="21" customWidth="1"/>
    <col min="9464" max="9464" width="14.26953125" style="21" customWidth="1"/>
    <col min="9465" max="9465" width="10.453125" style="21" customWidth="1"/>
    <col min="9466" max="9472" width="9.7265625" style="21" customWidth="1"/>
    <col min="9473" max="9473" width="16.7265625" style="21" bestFit="1" customWidth="1"/>
    <col min="9474" max="9474" width="18.453125" style="21" bestFit="1" customWidth="1"/>
    <col min="9475" max="9475" width="16.26953125" style="21" customWidth="1"/>
    <col min="9476" max="9476" width="18.26953125" style="21" customWidth="1"/>
    <col min="9477" max="9477" width="18.6328125" style="21" customWidth="1"/>
    <col min="9478" max="9478" width="28.81640625" style="21" customWidth="1"/>
    <col min="9479" max="9479" width="14.81640625" style="21" bestFit="1" customWidth="1"/>
    <col min="9480" max="9713" width="8.7265625" style="21"/>
    <col min="9714" max="9714" width="6.54296875" style="21" customWidth="1"/>
    <col min="9715" max="9715" width="17.90625" style="21" customWidth="1"/>
    <col min="9716" max="9716" width="9" style="21" bestFit="1" customWidth="1"/>
    <col min="9717" max="9717" width="43.90625" style="21" customWidth="1"/>
    <col min="9718" max="9718" width="13.7265625" style="21" customWidth="1"/>
    <col min="9719" max="9719" width="20.1796875" style="21" customWidth="1"/>
    <col min="9720" max="9720" width="14.26953125" style="21" customWidth="1"/>
    <col min="9721" max="9721" width="10.453125" style="21" customWidth="1"/>
    <col min="9722" max="9728" width="9.7265625" style="21" customWidth="1"/>
    <col min="9729" max="9729" width="16.7265625" style="21" bestFit="1" customWidth="1"/>
    <col min="9730" max="9730" width="18.453125" style="21" bestFit="1" customWidth="1"/>
    <col min="9731" max="9731" width="16.26953125" style="21" customWidth="1"/>
    <col min="9732" max="9732" width="18.26953125" style="21" customWidth="1"/>
    <col min="9733" max="9733" width="18.6328125" style="21" customWidth="1"/>
    <col min="9734" max="9734" width="28.81640625" style="21" customWidth="1"/>
    <col min="9735" max="9735" width="14.81640625" style="21" bestFit="1" customWidth="1"/>
    <col min="9736" max="9969" width="8.7265625" style="21"/>
    <col min="9970" max="9970" width="6.54296875" style="21" customWidth="1"/>
    <col min="9971" max="9971" width="17.90625" style="21" customWidth="1"/>
    <col min="9972" max="9972" width="9" style="21" bestFit="1" customWidth="1"/>
    <col min="9973" max="9973" width="43.90625" style="21" customWidth="1"/>
    <col min="9974" max="9974" width="13.7265625" style="21" customWidth="1"/>
    <col min="9975" max="9975" width="20.1796875" style="21" customWidth="1"/>
    <col min="9976" max="9976" width="14.26953125" style="21" customWidth="1"/>
    <col min="9977" max="9977" width="10.453125" style="21" customWidth="1"/>
    <col min="9978" max="9984" width="9.7265625" style="21" customWidth="1"/>
    <col min="9985" max="9985" width="16.7265625" style="21" bestFit="1" customWidth="1"/>
    <col min="9986" max="9986" width="18.453125" style="21" bestFit="1" customWidth="1"/>
    <col min="9987" max="9987" width="16.26953125" style="21" customWidth="1"/>
    <col min="9988" max="9988" width="18.26953125" style="21" customWidth="1"/>
    <col min="9989" max="9989" width="18.6328125" style="21" customWidth="1"/>
    <col min="9990" max="9990" width="28.81640625" style="21" customWidth="1"/>
    <col min="9991" max="9991" width="14.81640625" style="21" bestFit="1" customWidth="1"/>
    <col min="9992" max="10225" width="8.7265625" style="21"/>
    <col min="10226" max="10226" width="6.54296875" style="21" customWidth="1"/>
    <col min="10227" max="10227" width="17.90625" style="21" customWidth="1"/>
    <col min="10228" max="10228" width="9" style="21" bestFit="1" customWidth="1"/>
    <col min="10229" max="10229" width="43.90625" style="21" customWidth="1"/>
    <col min="10230" max="10230" width="13.7265625" style="21" customWidth="1"/>
    <col min="10231" max="10231" width="20.1796875" style="21" customWidth="1"/>
    <col min="10232" max="10232" width="14.26953125" style="21" customWidth="1"/>
    <col min="10233" max="10233" width="10.453125" style="21" customWidth="1"/>
    <col min="10234" max="10240" width="9.7265625" style="21" customWidth="1"/>
    <col min="10241" max="10241" width="16.7265625" style="21" bestFit="1" customWidth="1"/>
    <col min="10242" max="10242" width="18.453125" style="21" bestFit="1" customWidth="1"/>
    <col min="10243" max="10243" width="16.26953125" style="21" customWidth="1"/>
    <col min="10244" max="10244" width="18.26953125" style="21" customWidth="1"/>
    <col min="10245" max="10245" width="18.6328125" style="21" customWidth="1"/>
    <col min="10246" max="10246" width="28.81640625" style="21" customWidth="1"/>
    <col min="10247" max="10247" width="14.81640625" style="21" bestFit="1" customWidth="1"/>
    <col min="10248" max="10481" width="8.7265625" style="21"/>
    <col min="10482" max="10482" width="6.54296875" style="21" customWidth="1"/>
    <col min="10483" max="10483" width="17.90625" style="21" customWidth="1"/>
    <col min="10484" max="10484" width="9" style="21" bestFit="1" customWidth="1"/>
    <col min="10485" max="10485" width="43.90625" style="21" customWidth="1"/>
    <col min="10486" max="10486" width="13.7265625" style="21" customWidth="1"/>
    <col min="10487" max="10487" width="20.1796875" style="21" customWidth="1"/>
    <col min="10488" max="10488" width="14.26953125" style="21" customWidth="1"/>
    <col min="10489" max="10489" width="10.453125" style="21" customWidth="1"/>
    <col min="10490" max="10496" width="9.7265625" style="21" customWidth="1"/>
    <col min="10497" max="10497" width="16.7265625" style="21" bestFit="1" customWidth="1"/>
    <col min="10498" max="10498" width="18.453125" style="21" bestFit="1" customWidth="1"/>
    <col min="10499" max="10499" width="16.26953125" style="21" customWidth="1"/>
    <col min="10500" max="10500" width="18.26953125" style="21" customWidth="1"/>
    <col min="10501" max="10501" width="18.6328125" style="21" customWidth="1"/>
    <col min="10502" max="10502" width="28.81640625" style="21" customWidth="1"/>
    <col min="10503" max="10503" width="14.81640625" style="21" bestFit="1" customWidth="1"/>
    <col min="10504" max="10737" width="8.7265625" style="21"/>
    <col min="10738" max="10738" width="6.54296875" style="21" customWidth="1"/>
    <col min="10739" max="10739" width="17.90625" style="21" customWidth="1"/>
    <col min="10740" max="10740" width="9" style="21" bestFit="1" customWidth="1"/>
    <col min="10741" max="10741" width="43.90625" style="21" customWidth="1"/>
    <col min="10742" max="10742" width="13.7265625" style="21" customWidth="1"/>
    <col min="10743" max="10743" width="20.1796875" style="21" customWidth="1"/>
    <col min="10744" max="10744" width="14.26953125" style="21" customWidth="1"/>
    <col min="10745" max="10745" width="10.453125" style="21" customWidth="1"/>
    <col min="10746" max="10752" width="9.7265625" style="21" customWidth="1"/>
    <col min="10753" max="10753" width="16.7265625" style="21" bestFit="1" customWidth="1"/>
    <col min="10754" max="10754" width="18.453125" style="21" bestFit="1" customWidth="1"/>
    <col min="10755" max="10755" width="16.26953125" style="21" customWidth="1"/>
    <col min="10756" max="10756" width="18.26953125" style="21" customWidth="1"/>
    <col min="10757" max="10757" width="18.6328125" style="21" customWidth="1"/>
    <col min="10758" max="10758" width="28.81640625" style="21" customWidth="1"/>
    <col min="10759" max="10759" width="14.81640625" style="21" bestFit="1" customWidth="1"/>
    <col min="10760" max="10993" width="8.7265625" style="21"/>
    <col min="10994" max="10994" width="6.54296875" style="21" customWidth="1"/>
    <col min="10995" max="10995" width="17.90625" style="21" customWidth="1"/>
    <col min="10996" max="10996" width="9" style="21" bestFit="1" customWidth="1"/>
    <col min="10997" max="10997" width="43.90625" style="21" customWidth="1"/>
    <col min="10998" max="10998" width="13.7265625" style="21" customWidth="1"/>
    <col min="10999" max="10999" width="20.1796875" style="21" customWidth="1"/>
    <col min="11000" max="11000" width="14.26953125" style="21" customWidth="1"/>
    <col min="11001" max="11001" width="10.453125" style="21" customWidth="1"/>
    <col min="11002" max="11008" width="9.7265625" style="21" customWidth="1"/>
    <col min="11009" max="11009" width="16.7265625" style="21" bestFit="1" customWidth="1"/>
    <col min="11010" max="11010" width="18.453125" style="21" bestFit="1" customWidth="1"/>
    <col min="11011" max="11011" width="16.26953125" style="21" customWidth="1"/>
    <col min="11012" max="11012" width="18.26953125" style="21" customWidth="1"/>
    <col min="11013" max="11013" width="18.6328125" style="21" customWidth="1"/>
    <col min="11014" max="11014" width="28.81640625" style="21" customWidth="1"/>
    <col min="11015" max="11015" width="14.81640625" style="21" bestFit="1" customWidth="1"/>
    <col min="11016" max="11249" width="8.7265625" style="21"/>
    <col min="11250" max="11250" width="6.54296875" style="21" customWidth="1"/>
    <col min="11251" max="11251" width="17.90625" style="21" customWidth="1"/>
    <col min="11252" max="11252" width="9" style="21" bestFit="1" customWidth="1"/>
    <col min="11253" max="11253" width="43.90625" style="21" customWidth="1"/>
    <col min="11254" max="11254" width="13.7265625" style="21" customWidth="1"/>
    <col min="11255" max="11255" width="20.1796875" style="21" customWidth="1"/>
    <col min="11256" max="11256" width="14.26953125" style="21" customWidth="1"/>
    <col min="11257" max="11257" width="10.453125" style="21" customWidth="1"/>
    <col min="11258" max="11264" width="9.7265625" style="21" customWidth="1"/>
    <col min="11265" max="11265" width="16.7265625" style="21" bestFit="1" customWidth="1"/>
    <col min="11266" max="11266" width="18.453125" style="21" bestFit="1" customWidth="1"/>
    <col min="11267" max="11267" width="16.26953125" style="21" customWidth="1"/>
    <col min="11268" max="11268" width="18.26953125" style="21" customWidth="1"/>
    <col min="11269" max="11269" width="18.6328125" style="21" customWidth="1"/>
    <col min="11270" max="11270" width="28.81640625" style="21" customWidth="1"/>
    <col min="11271" max="11271" width="14.81640625" style="21" bestFit="1" customWidth="1"/>
    <col min="11272" max="11505" width="8.7265625" style="21"/>
    <col min="11506" max="11506" width="6.54296875" style="21" customWidth="1"/>
    <col min="11507" max="11507" width="17.90625" style="21" customWidth="1"/>
    <col min="11508" max="11508" width="9" style="21" bestFit="1" customWidth="1"/>
    <col min="11509" max="11509" width="43.90625" style="21" customWidth="1"/>
    <col min="11510" max="11510" width="13.7265625" style="21" customWidth="1"/>
    <col min="11511" max="11511" width="20.1796875" style="21" customWidth="1"/>
    <col min="11512" max="11512" width="14.26953125" style="21" customWidth="1"/>
    <col min="11513" max="11513" width="10.453125" style="21" customWidth="1"/>
    <col min="11514" max="11520" width="9.7265625" style="21" customWidth="1"/>
    <col min="11521" max="11521" width="16.7265625" style="21" bestFit="1" customWidth="1"/>
    <col min="11522" max="11522" width="18.453125" style="21" bestFit="1" customWidth="1"/>
    <col min="11523" max="11523" width="16.26953125" style="21" customWidth="1"/>
    <col min="11524" max="11524" width="18.26953125" style="21" customWidth="1"/>
    <col min="11525" max="11525" width="18.6328125" style="21" customWidth="1"/>
    <col min="11526" max="11526" width="28.81640625" style="21" customWidth="1"/>
    <col min="11527" max="11527" width="14.81640625" style="21" bestFit="1" customWidth="1"/>
    <col min="11528" max="11761" width="8.7265625" style="21"/>
    <col min="11762" max="11762" width="6.54296875" style="21" customWidth="1"/>
    <col min="11763" max="11763" width="17.90625" style="21" customWidth="1"/>
    <col min="11764" max="11764" width="9" style="21" bestFit="1" customWidth="1"/>
    <col min="11765" max="11765" width="43.90625" style="21" customWidth="1"/>
    <col min="11766" max="11766" width="13.7265625" style="21" customWidth="1"/>
    <col min="11767" max="11767" width="20.1796875" style="21" customWidth="1"/>
    <col min="11768" max="11768" width="14.26953125" style="21" customWidth="1"/>
    <col min="11769" max="11769" width="10.453125" style="21" customWidth="1"/>
    <col min="11770" max="11776" width="9.7265625" style="21" customWidth="1"/>
    <col min="11777" max="11777" width="16.7265625" style="21" bestFit="1" customWidth="1"/>
    <col min="11778" max="11778" width="18.453125" style="21" bestFit="1" customWidth="1"/>
    <col min="11779" max="11779" width="16.26953125" style="21" customWidth="1"/>
    <col min="11780" max="11780" width="18.26953125" style="21" customWidth="1"/>
    <col min="11781" max="11781" width="18.6328125" style="21" customWidth="1"/>
    <col min="11782" max="11782" width="28.81640625" style="21" customWidth="1"/>
    <col min="11783" max="11783" width="14.81640625" style="21" bestFit="1" customWidth="1"/>
    <col min="11784" max="12017" width="8.7265625" style="21"/>
    <col min="12018" max="12018" width="6.54296875" style="21" customWidth="1"/>
    <col min="12019" max="12019" width="17.90625" style="21" customWidth="1"/>
    <col min="12020" max="12020" width="9" style="21" bestFit="1" customWidth="1"/>
    <col min="12021" max="12021" width="43.90625" style="21" customWidth="1"/>
    <col min="12022" max="12022" width="13.7265625" style="21" customWidth="1"/>
    <col min="12023" max="12023" width="20.1796875" style="21" customWidth="1"/>
    <col min="12024" max="12024" width="14.26953125" style="21" customWidth="1"/>
    <col min="12025" max="12025" width="10.453125" style="21" customWidth="1"/>
    <col min="12026" max="12032" width="9.7265625" style="21" customWidth="1"/>
    <col min="12033" max="12033" width="16.7265625" style="21" bestFit="1" customWidth="1"/>
    <col min="12034" max="12034" width="18.453125" style="21" bestFit="1" customWidth="1"/>
    <col min="12035" max="12035" width="16.26953125" style="21" customWidth="1"/>
    <col min="12036" max="12036" width="18.26953125" style="21" customWidth="1"/>
    <col min="12037" max="12037" width="18.6328125" style="21" customWidth="1"/>
    <col min="12038" max="12038" width="28.81640625" style="21" customWidth="1"/>
    <col min="12039" max="12039" width="14.81640625" style="21" bestFit="1" customWidth="1"/>
    <col min="12040" max="12273" width="8.7265625" style="21"/>
    <col min="12274" max="12274" width="6.54296875" style="21" customWidth="1"/>
    <col min="12275" max="12275" width="17.90625" style="21" customWidth="1"/>
    <col min="12276" max="12276" width="9" style="21" bestFit="1" customWidth="1"/>
    <col min="12277" max="12277" width="43.90625" style="21" customWidth="1"/>
    <col min="12278" max="12278" width="13.7265625" style="21" customWidth="1"/>
    <col min="12279" max="12279" width="20.1796875" style="21" customWidth="1"/>
    <col min="12280" max="12280" width="14.26953125" style="21" customWidth="1"/>
    <col min="12281" max="12281" width="10.453125" style="21" customWidth="1"/>
    <col min="12282" max="12288" width="9.7265625" style="21" customWidth="1"/>
    <col min="12289" max="12289" width="16.7265625" style="21" bestFit="1" customWidth="1"/>
    <col min="12290" max="12290" width="18.453125" style="21" bestFit="1" customWidth="1"/>
    <col min="12291" max="12291" width="16.26953125" style="21" customWidth="1"/>
    <col min="12292" max="12292" width="18.26953125" style="21" customWidth="1"/>
    <col min="12293" max="12293" width="18.6328125" style="21" customWidth="1"/>
    <col min="12294" max="12294" width="28.81640625" style="21" customWidth="1"/>
    <col min="12295" max="12295" width="14.81640625" style="21" bestFit="1" customWidth="1"/>
    <col min="12296" max="12529" width="8.7265625" style="21"/>
    <col min="12530" max="12530" width="6.54296875" style="21" customWidth="1"/>
    <col min="12531" max="12531" width="17.90625" style="21" customWidth="1"/>
    <col min="12532" max="12532" width="9" style="21" bestFit="1" customWidth="1"/>
    <col min="12533" max="12533" width="43.90625" style="21" customWidth="1"/>
    <col min="12534" max="12534" width="13.7265625" style="21" customWidth="1"/>
    <col min="12535" max="12535" width="20.1796875" style="21" customWidth="1"/>
    <col min="12536" max="12536" width="14.26953125" style="21" customWidth="1"/>
    <col min="12537" max="12537" width="10.453125" style="21" customWidth="1"/>
    <col min="12538" max="12544" width="9.7265625" style="21" customWidth="1"/>
    <col min="12545" max="12545" width="16.7265625" style="21" bestFit="1" customWidth="1"/>
    <col min="12546" max="12546" width="18.453125" style="21" bestFit="1" customWidth="1"/>
    <col min="12547" max="12547" width="16.26953125" style="21" customWidth="1"/>
    <col min="12548" max="12548" width="18.26953125" style="21" customWidth="1"/>
    <col min="12549" max="12549" width="18.6328125" style="21" customWidth="1"/>
    <col min="12550" max="12550" width="28.81640625" style="21" customWidth="1"/>
    <col min="12551" max="12551" width="14.81640625" style="21" bestFit="1" customWidth="1"/>
    <col min="12552" max="12785" width="8.7265625" style="21"/>
    <col min="12786" max="12786" width="6.54296875" style="21" customWidth="1"/>
    <col min="12787" max="12787" width="17.90625" style="21" customWidth="1"/>
    <col min="12788" max="12788" width="9" style="21" bestFit="1" customWidth="1"/>
    <col min="12789" max="12789" width="43.90625" style="21" customWidth="1"/>
    <col min="12790" max="12790" width="13.7265625" style="21" customWidth="1"/>
    <col min="12791" max="12791" width="20.1796875" style="21" customWidth="1"/>
    <col min="12792" max="12792" width="14.26953125" style="21" customWidth="1"/>
    <col min="12793" max="12793" width="10.453125" style="21" customWidth="1"/>
    <col min="12794" max="12800" width="9.7265625" style="21" customWidth="1"/>
    <col min="12801" max="12801" width="16.7265625" style="21" bestFit="1" customWidth="1"/>
    <col min="12802" max="12802" width="18.453125" style="21" bestFit="1" customWidth="1"/>
    <col min="12803" max="12803" width="16.26953125" style="21" customWidth="1"/>
    <col min="12804" max="12804" width="18.26953125" style="21" customWidth="1"/>
    <col min="12805" max="12805" width="18.6328125" style="21" customWidth="1"/>
    <col min="12806" max="12806" width="28.81640625" style="21" customWidth="1"/>
    <col min="12807" max="12807" width="14.81640625" style="21" bestFit="1" customWidth="1"/>
    <col min="12808" max="13041" width="8.7265625" style="21"/>
    <col min="13042" max="13042" width="6.54296875" style="21" customWidth="1"/>
    <col min="13043" max="13043" width="17.90625" style="21" customWidth="1"/>
    <col min="13044" max="13044" width="9" style="21" bestFit="1" customWidth="1"/>
    <col min="13045" max="13045" width="43.90625" style="21" customWidth="1"/>
    <col min="13046" max="13046" width="13.7265625" style="21" customWidth="1"/>
    <col min="13047" max="13047" width="20.1796875" style="21" customWidth="1"/>
    <col min="13048" max="13048" width="14.26953125" style="21" customWidth="1"/>
    <col min="13049" max="13049" width="10.453125" style="21" customWidth="1"/>
    <col min="13050" max="13056" width="9.7265625" style="21" customWidth="1"/>
    <col min="13057" max="13057" width="16.7265625" style="21" bestFit="1" customWidth="1"/>
    <col min="13058" max="13058" width="18.453125" style="21" bestFit="1" customWidth="1"/>
    <col min="13059" max="13059" width="16.26953125" style="21" customWidth="1"/>
    <col min="13060" max="13060" width="18.26953125" style="21" customWidth="1"/>
    <col min="13061" max="13061" width="18.6328125" style="21" customWidth="1"/>
    <col min="13062" max="13062" width="28.81640625" style="21" customWidth="1"/>
    <col min="13063" max="13063" width="14.81640625" style="21" bestFit="1" customWidth="1"/>
    <col min="13064" max="13297" width="8.7265625" style="21"/>
    <col min="13298" max="13298" width="6.54296875" style="21" customWidth="1"/>
    <col min="13299" max="13299" width="17.90625" style="21" customWidth="1"/>
    <col min="13300" max="13300" width="9" style="21" bestFit="1" customWidth="1"/>
    <col min="13301" max="13301" width="43.90625" style="21" customWidth="1"/>
    <col min="13302" max="13302" width="13.7265625" style="21" customWidth="1"/>
    <col min="13303" max="13303" width="20.1796875" style="21" customWidth="1"/>
    <col min="13304" max="13304" width="14.26953125" style="21" customWidth="1"/>
    <col min="13305" max="13305" width="10.453125" style="21" customWidth="1"/>
    <col min="13306" max="13312" width="9.7265625" style="21" customWidth="1"/>
    <col min="13313" max="13313" width="16.7265625" style="21" bestFit="1" customWidth="1"/>
    <col min="13314" max="13314" width="18.453125" style="21" bestFit="1" customWidth="1"/>
    <col min="13315" max="13315" width="16.26953125" style="21" customWidth="1"/>
    <col min="13316" max="13316" width="18.26953125" style="21" customWidth="1"/>
    <col min="13317" max="13317" width="18.6328125" style="21" customWidth="1"/>
    <col min="13318" max="13318" width="28.81640625" style="21" customWidth="1"/>
    <col min="13319" max="13319" width="14.81640625" style="21" bestFit="1" customWidth="1"/>
    <col min="13320" max="13553" width="8.7265625" style="21"/>
    <col min="13554" max="13554" width="6.54296875" style="21" customWidth="1"/>
    <col min="13555" max="13555" width="17.90625" style="21" customWidth="1"/>
    <col min="13556" max="13556" width="9" style="21" bestFit="1" customWidth="1"/>
    <col min="13557" max="13557" width="43.90625" style="21" customWidth="1"/>
    <col min="13558" max="13558" width="13.7265625" style="21" customWidth="1"/>
    <col min="13559" max="13559" width="20.1796875" style="21" customWidth="1"/>
    <col min="13560" max="13560" width="14.26953125" style="21" customWidth="1"/>
    <col min="13561" max="13561" width="10.453125" style="21" customWidth="1"/>
    <col min="13562" max="13568" width="9.7265625" style="21" customWidth="1"/>
    <col min="13569" max="13569" width="16.7265625" style="21" bestFit="1" customWidth="1"/>
    <col min="13570" max="13570" width="18.453125" style="21" bestFit="1" customWidth="1"/>
    <col min="13571" max="13571" width="16.26953125" style="21" customWidth="1"/>
    <col min="13572" max="13572" width="18.26953125" style="21" customWidth="1"/>
    <col min="13573" max="13573" width="18.6328125" style="21" customWidth="1"/>
    <col min="13574" max="13574" width="28.81640625" style="21" customWidth="1"/>
    <col min="13575" max="13575" width="14.81640625" style="21" bestFit="1" customWidth="1"/>
    <col min="13576" max="13809" width="8.7265625" style="21"/>
    <col min="13810" max="13810" width="6.54296875" style="21" customWidth="1"/>
    <col min="13811" max="13811" width="17.90625" style="21" customWidth="1"/>
    <col min="13812" max="13812" width="9" style="21" bestFit="1" customWidth="1"/>
    <col min="13813" max="13813" width="43.90625" style="21" customWidth="1"/>
    <col min="13814" max="13814" width="13.7265625" style="21" customWidth="1"/>
    <col min="13815" max="13815" width="20.1796875" style="21" customWidth="1"/>
    <col min="13816" max="13816" width="14.26953125" style="21" customWidth="1"/>
    <col min="13817" max="13817" width="10.453125" style="21" customWidth="1"/>
    <col min="13818" max="13824" width="9.7265625" style="21" customWidth="1"/>
    <col min="13825" max="13825" width="16.7265625" style="21" bestFit="1" customWidth="1"/>
    <col min="13826" max="13826" width="18.453125" style="21" bestFit="1" customWidth="1"/>
    <col min="13827" max="13827" width="16.26953125" style="21" customWidth="1"/>
    <col min="13828" max="13828" width="18.26953125" style="21" customWidth="1"/>
    <col min="13829" max="13829" width="18.6328125" style="21" customWidth="1"/>
    <col min="13830" max="13830" width="28.81640625" style="21" customWidth="1"/>
    <col min="13831" max="13831" width="14.81640625" style="21" bestFit="1" customWidth="1"/>
    <col min="13832" max="14065" width="8.7265625" style="21"/>
    <col min="14066" max="14066" width="6.54296875" style="21" customWidth="1"/>
    <col min="14067" max="14067" width="17.90625" style="21" customWidth="1"/>
    <col min="14068" max="14068" width="9" style="21" bestFit="1" customWidth="1"/>
    <col min="14069" max="14069" width="43.90625" style="21" customWidth="1"/>
    <col min="14070" max="14070" width="13.7265625" style="21" customWidth="1"/>
    <col min="14071" max="14071" width="20.1796875" style="21" customWidth="1"/>
    <col min="14072" max="14072" width="14.26953125" style="21" customWidth="1"/>
    <col min="14073" max="14073" width="10.453125" style="21" customWidth="1"/>
    <col min="14074" max="14080" width="9.7265625" style="21" customWidth="1"/>
    <col min="14081" max="14081" width="16.7265625" style="21" bestFit="1" customWidth="1"/>
    <col min="14082" max="14082" width="18.453125" style="21" bestFit="1" customWidth="1"/>
    <col min="14083" max="14083" width="16.26953125" style="21" customWidth="1"/>
    <col min="14084" max="14084" width="18.26953125" style="21" customWidth="1"/>
    <col min="14085" max="14085" width="18.6328125" style="21" customWidth="1"/>
    <col min="14086" max="14086" width="28.81640625" style="21" customWidth="1"/>
    <col min="14087" max="14087" width="14.81640625" style="21" bestFit="1" customWidth="1"/>
    <col min="14088" max="14321" width="8.7265625" style="21"/>
    <col min="14322" max="14322" width="6.54296875" style="21" customWidth="1"/>
    <col min="14323" max="14323" width="17.90625" style="21" customWidth="1"/>
    <col min="14324" max="14324" width="9" style="21" bestFit="1" customWidth="1"/>
    <col min="14325" max="14325" width="43.90625" style="21" customWidth="1"/>
    <col min="14326" max="14326" width="13.7265625" style="21" customWidth="1"/>
    <col min="14327" max="14327" width="20.1796875" style="21" customWidth="1"/>
    <col min="14328" max="14328" width="14.26953125" style="21" customWidth="1"/>
    <col min="14329" max="14329" width="10.453125" style="21" customWidth="1"/>
    <col min="14330" max="14336" width="9.7265625" style="21" customWidth="1"/>
    <col min="14337" max="14337" width="16.7265625" style="21" bestFit="1" customWidth="1"/>
    <col min="14338" max="14338" width="18.453125" style="21" bestFit="1" customWidth="1"/>
    <col min="14339" max="14339" width="16.26953125" style="21" customWidth="1"/>
    <col min="14340" max="14340" width="18.26953125" style="21" customWidth="1"/>
    <col min="14341" max="14341" width="18.6328125" style="21" customWidth="1"/>
    <col min="14342" max="14342" width="28.81640625" style="21" customWidth="1"/>
    <col min="14343" max="14343" width="14.81640625" style="21" bestFit="1" customWidth="1"/>
    <col min="14344" max="14577" width="8.7265625" style="21"/>
    <col min="14578" max="14578" width="6.54296875" style="21" customWidth="1"/>
    <col min="14579" max="14579" width="17.90625" style="21" customWidth="1"/>
    <col min="14580" max="14580" width="9" style="21" bestFit="1" customWidth="1"/>
    <col min="14581" max="14581" width="43.90625" style="21" customWidth="1"/>
    <col min="14582" max="14582" width="13.7265625" style="21" customWidth="1"/>
    <col min="14583" max="14583" width="20.1796875" style="21" customWidth="1"/>
    <col min="14584" max="14584" width="14.26953125" style="21" customWidth="1"/>
    <col min="14585" max="14585" width="10.453125" style="21" customWidth="1"/>
    <col min="14586" max="14592" width="9.7265625" style="21" customWidth="1"/>
    <col min="14593" max="14593" width="16.7265625" style="21" bestFit="1" customWidth="1"/>
    <col min="14594" max="14594" width="18.453125" style="21" bestFit="1" customWidth="1"/>
    <col min="14595" max="14595" width="16.26953125" style="21" customWidth="1"/>
    <col min="14596" max="14596" width="18.26953125" style="21" customWidth="1"/>
    <col min="14597" max="14597" width="18.6328125" style="21" customWidth="1"/>
    <col min="14598" max="14598" width="28.81640625" style="21" customWidth="1"/>
    <col min="14599" max="14599" width="14.81640625" style="21" bestFit="1" customWidth="1"/>
    <col min="14600" max="14833" width="8.7265625" style="21"/>
    <col min="14834" max="14834" width="6.54296875" style="21" customWidth="1"/>
    <col min="14835" max="14835" width="17.90625" style="21" customWidth="1"/>
    <col min="14836" max="14836" width="9" style="21" bestFit="1" customWidth="1"/>
    <col min="14837" max="14837" width="43.90625" style="21" customWidth="1"/>
    <col min="14838" max="14838" width="13.7265625" style="21" customWidth="1"/>
    <col min="14839" max="14839" width="20.1796875" style="21" customWidth="1"/>
    <col min="14840" max="14840" width="14.26953125" style="21" customWidth="1"/>
    <col min="14841" max="14841" width="10.453125" style="21" customWidth="1"/>
    <col min="14842" max="14848" width="9.7265625" style="21" customWidth="1"/>
    <col min="14849" max="14849" width="16.7265625" style="21" bestFit="1" customWidth="1"/>
    <col min="14850" max="14850" width="18.453125" style="21" bestFit="1" customWidth="1"/>
    <col min="14851" max="14851" width="16.26953125" style="21" customWidth="1"/>
    <col min="14852" max="14852" width="18.26953125" style="21" customWidth="1"/>
    <col min="14853" max="14853" width="18.6328125" style="21" customWidth="1"/>
    <col min="14854" max="14854" width="28.81640625" style="21" customWidth="1"/>
    <col min="14855" max="14855" width="14.81640625" style="21" bestFit="1" customWidth="1"/>
    <col min="14856" max="15089" width="8.7265625" style="21"/>
    <col min="15090" max="15090" width="6.54296875" style="21" customWidth="1"/>
    <col min="15091" max="15091" width="17.90625" style="21" customWidth="1"/>
    <col min="15092" max="15092" width="9" style="21" bestFit="1" customWidth="1"/>
    <col min="15093" max="15093" width="43.90625" style="21" customWidth="1"/>
    <col min="15094" max="15094" width="13.7265625" style="21" customWidth="1"/>
    <col min="15095" max="15095" width="20.1796875" style="21" customWidth="1"/>
    <col min="15096" max="15096" width="14.26953125" style="21" customWidth="1"/>
    <col min="15097" max="15097" width="10.453125" style="21" customWidth="1"/>
    <col min="15098" max="15104" width="9.7265625" style="21" customWidth="1"/>
    <col min="15105" max="15105" width="16.7265625" style="21" bestFit="1" customWidth="1"/>
    <col min="15106" max="15106" width="18.453125" style="21" bestFit="1" customWidth="1"/>
    <col min="15107" max="15107" width="16.26953125" style="21" customWidth="1"/>
    <col min="15108" max="15108" width="18.26953125" style="21" customWidth="1"/>
    <col min="15109" max="15109" width="18.6328125" style="21" customWidth="1"/>
    <col min="15110" max="15110" width="28.81640625" style="21" customWidth="1"/>
    <col min="15111" max="15111" width="14.81640625" style="21" bestFit="1" customWidth="1"/>
    <col min="15112" max="15345" width="8.7265625" style="21"/>
    <col min="15346" max="15346" width="6.54296875" style="21" customWidth="1"/>
    <col min="15347" max="15347" width="17.90625" style="21" customWidth="1"/>
    <col min="15348" max="15348" width="9" style="21" bestFit="1" customWidth="1"/>
    <col min="15349" max="15349" width="43.90625" style="21" customWidth="1"/>
    <col min="15350" max="15350" width="13.7265625" style="21" customWidth="1"/>
    <col min="15351" max="15351" width="20.1796875" style="21" customWidth="1"/>
    <col min="15352" max="15352" width="14.26953125" style="21" customWidth="1"/>
    <col min="15353" max="15353" width="10.453125" style="21" customWidth="1"/>
    <col min="15354" max="15360" width="9.7265625" style="21" customWidth="1"/>
    <col min="15361" max="15361" width="16.7265625" style="21" bestFit="1" customWidth="1"/>
    <col min="15362" max="15362" width="18.453125" style="21" bestFit="1" customWidth="1"/>
    <col min="15363" max="15363" width="16.26953125" style="21" customWidth="1"/>
    <col min="15364" max="15364" width="18.26953125" style="21" customWidth="1"/>
    <col min="15365" max="15365" width="18.6328125" style="21" customWidth="1"/>
    <col min="15366" max="15366" width="28.81640625" style="21" customWidth="1"/>
    <col min="15367" max="15367" width="14.81640625" style="21" bestFit="1" customWidth="1"/>
    <col min="15368" max="15601" width="8.7265625" style="21"/>
    <col min="15602" max="15602" width="6.54296875" style="21" customWidth="1"/>
    <col min="15603" max="15603" width="17.90625" style="21" customWidth="1"/>
    <col min="15604" max="15604" width="9" style="21" bestFit="1" customWidth="1"/>
    <col min="15605" max="15605" width="43.90625" style="21" customWidth="1"/>
    <col min="15606" max="15606" width="13.7265625" style="21" customWidth="1"/>
    <col min="15607" max="15607" width="20.1796875" style="21" customWidth="1"/>
    <col min="15608" max="15608" width="14.26953125" style="21" customWidth="1"/>
    <col min="15609" max="15609" width="10.453125" style="21" customWidth="1"/>
    <col min="15610" max="15616" width="9.7265625" style="21" customWidth="1"/>
    <col min="15617" max="15617" width="16.7265625" style="21" bestFit="1" customWidth="1"/>
    <col min="15618" max="15618" width="18.453125" style="21" bestFit="1" customWidth="1"/>
    <col min="15619" max="15619" width="16.26953125" style="21" customWidth="1"/>
    <col min="15620" max="15620" width="18.26953125" style="21" customWidth="1"/>
    <col min="15621" max="15621" width="18.6328125" style="21" customWidth="1"/>
    <col min="15622" max="15622" width="28.81640625" style="21" customWidth="1"/>
    <col min="15623" max="15623" width="14.81640625" style="21" bestFit="1" customWidth="1"/>
    <col min="15624" max="15857" width="8.7265625" style="21"/>
    <col min="15858" max="15858" width="6.54296875" style="21" customWidth="1"/>
    <col min="15859" max="15859" width="17.90625" style="21" customWidth="1"/>
    <col min="15860" max="15860" width="9" style="21" bestFit="1" customWidth="1"/>
    <col min="15861" max="15861" width="43.90625" style="21" customWidth="1"/>
    <col min="15862" max="15862" width="13.7265625" style="21" customWidth="1"/>
    <col min="15863" max="15863" width="20.1796875" style="21" customWidth="1"/>
    <col min="15864" max="15864" width="14.26953125" style="21" customWidth="1"/>
    <col min="15865" max="15865" width="10.453125" style="21" customWidth="1"/>
    <col min="15866" max="15872" width="9.7265625" style="21" customWidth="1"/>
    <col min="15873" max="15873" width="16.7265625" style="21" bestFit="1" customWidth="1"/>
    <col min="15874" max="15874" width="18.453125" style="21" bestFit="1" customWidth="1"/>
    <col min="15875" max="15875" width="16.26953125" style="21" customWidth="1"/>
    <col min="15876" max="15876" width="18.26953125" style="21" customWidth="1"/>
    <col min="15877" max="15877" width="18.6328125" style="21" customWidth="1"/>
    <col min="15878" max="15878" width="28.81640625" style="21" customWidth="1"/>
    <col min="15879" max="15879" width="14.81640625" style="21" bestFit="1" customWidth="1"/>
    <col min="15880" max="16113" width="8.7265625" style="21"/>
    <col min="16114" max="16114" width="6.54296875" style="21" customWidth="1"/>
    <col min="16115" max="16115" width="17.90625" style="21" customWidth="1"/>
    <col min="16116" max="16116" width="9" style="21" bestFit="1" customWidth="1"/>
    <col min="16117" max="16117" width="43.90625" style="21" customWidth="1"/>
    <col min="16118" max="16118" width="13.7265625" style="21" customWidth="1"/>
    <col min="16119" max="16119" width="20.1796875" style="21" customWidth="1"/>
    <col min="16120" max="16120" width="14.26953125" style="21" customWidth="1"/>
    <col min="16121" max="16121" width="10.453125" style="21" customWidth="1"/>
    <col min="16122" max="16128" width="9.7265625" style="21" customWidth="1"/>
    <col min="16129" max="16129" width="16.7265625" style="21" bestFit="1" customWidth="1"/>
    <col min="16130" max="16130" width="18.453125" style="21" bestFit="1" customWidth="1"/>
    <col min="16131" max="16131" width="16.26953125" style="21" customWidth="1"/>
    <col min="16132" max="16132" width="18.26953125" style="21" customWidth="1"/>
    <col min="16133" max="16133" width="18.6328125" style="21" customWidth="1"/>
    <col min="16134" max="16134" width="28.81640625" style="21" customWidth="1"/>
    <col min="16135" max="16135" width="14.81640625" style="21" bestFit="1" customWidth="1"/>
    <col min="16136" max="16384" width="8.7265625" style="21"/>
  </cols>
  <sheetData>
    <row r="1" spans="1:7" s="12" customFormat="1" ht="38" customHeight="1" x14ac:dyDescent="0.35">
      <c r="A1" s="578" t="s">
        <v>21</v>
      </c>
      <c r="B1" s="580" t="s">
        <v>54</v>
      </c>
      <c r="C1" s="580"/>
      <c r="D1" s="578" t="s">
        <v>48</v>
      </c>
      <c r="E1" s="580" t="s">
        <v>59</v>
      </c>
      <c r="F1" s="578" t="s">
        <v>50</v>
      </c>
      <c r="G1" s="578"/>
    </row>
    <row r="2" spans="1:7" s="12" customFormat="1" ht="46.5" customHeight="1" x14ac:dyDescent="0.35">
      <c r="A2" s="578"/>
      <c r="B2" s="580"/>
      <c r="C2" s="580"/>
      <c r="D2" s="578"/>
      <c r="E2" s="580"/>
      <c r="F2" s="577" t="s">
        <v>63</v>
      </c>
      <c r="G2" s="578" t="s">
        <v>64</v>
      </c>
    </row>
    <row r="3" spans="1:7" s="12" customFormat="1" x14ac:dyDescent="0.35">
      <c r="A3" s="578"/>
      <c r="B3" s="580"/>
      <c r="C3" s="580"/>
      <c r="D3" s="578"/>
      <c r="E3" s="460">
        <v>2027</v>
      </c>
      <c r="F3" s="577"/>
      <c r="G3" s="578"/>
    </row>
    <row r="4" spans="1:7" s="12" customFormat="1" ht="20.5" customHeight="1" x14ac:dyDescent="0.35">
      <c r="A4" s="359"/>
      <c r="B4" s="586" t="s">
        <v>67</v>
      </c>
      <c r="C4" s="586"/>
      <c r="D4" s="586"/>
      <c r="E4" s="586"/>
      <c r="F4" s="586"/>
      <c r="G4" s="586"/>
    </row>
    <row r="5" spans="1:7" ht="29.15" customHeight="1" x14ac:dyDescent="0.35">
      <c r="A5" s="71">
        <v>1</v>
      </c>
      <c r="B5" s="71" t="s">
        <v>68</v>
      </c>
      <c r="C5" s="582" t="s">
        <v>69</v>
      </c>
      <c r="D5" s="582"/>
      <c r="E5" s="73"/>
      <c r="F5" s="83"/>
      <c r="G5" s="72"/>
    </row>
    <row r="6" spans="1:7" ht="29.15" customHeight="1" x14ac:dyDescent="0.35">
      <c r="A6" s="71"/>
      <c r="B6" s="71" t="s">
        <v>70</v>
      </c>
      <c r="C6" s="582" t="s">
        <v>71</v>
      </c>
      <c r="D6" s="582"/>
      <c r="E6" s="73"/>
      <c r="F6" s="83"/>
      <c r="G6" s="72"/>
    </row>
    <row r="7" spans="1:7" ht="31" x14ac:dyDescent="0.35">
      <c r="A7" s="52"/>
      <c r="B7" s="52">
        <v>1</v>
      </c>
      <c r="C7" s="74" t="s">
        <v>72</v>
      </c>
      <c r="D7" s="52" t="s">
        <v>73</v>
      </c>
      <c r="E7" s="66">
        <v>2027</v>
      </c>
      <c r="F7" s="84">
        <v>54786000</v>
      </c>
      <c r="G7" s="44" t="s">
        <v>74</v>
      </c>
    </row>
    <row r="8" spans="1:7" x14ac:dyDescent="0.35">
      <c r="A8" s="360"/>
      <c r="B8" s="75">
        <v>2</v>
      </c>
      <c r="C8" s="76" t="s">
        <v>78</v>
      </c>
      <c r="D8" s="75" t="s">
        <v>73</v>
      </c>
      <c r="E8" s="66">
        <v>2027</v>
      </c>
      <c r="F8" s="348">
        <v>1047000</v>
      </c>
      <c r="G8" s="86" t="s">
        <v>74</v>
      </c>
    </row>
    <row r="9" spans="1:7" ht="29.15" customHeight="1" x14ac:dyDescent="0.35">
      <c r="A9" s="71"/>
      <c r="B9" s="71" t="s">
        <v>79</v>
      </c>
      <c r="C9" s="582" t="s">
        <v>80</v>
      </c>
      <c r="D9" s="582"/>
      <c r="E9" s="73"/>
      <c r="F9" s="83"/>
      <c r="G9" s="72"/>
    </row>
    <row r="10" spans="1:7" ht="31" x14ac:dyDescent="0.35">
      <c r="A10" s="52"/>
      <c r="B10" s="52">
        <v>1</v>
      </c>
      <c r="C10" s="74" t="s">
        <v>81</v>
      </c>
      <c r="D10" s="52" t="s">
        <v>82</v>
      </c>
      <c r="E10" s="66">
        <v>2027</v>
      </c>
      <c r="F10" s="84">
        <v>347840400</v>
      </c>
      <c r="G10" s="44" t="s">
        <v>74</v>
      </c>
    </row>
    <row r="11" spans="1:7" ht="31" x14ac:dyDescent="0.35">
      <c r="A11" s="360"/>
      <c r="B11" s="75">
        <v>2</v>
      </c>
      <c r="C11" s="76" t="s">
        <v>83</v>
      </c>
      <c r="D11" s="75" t="s">
        <v>82</v>
      </c>
      <c r="E11" s="66">
        <v>2027</v>
      </c>
      <c r="F11" s="348">
        <v>6395000</v>
      </c>
      <c r="G11" s="86" t="s">
        <v>74</v>
      </c>
    </row>
    <row r="12" spans="1:7" ht="29.15" customHeight="1" x14ac:dyDescent="0.35">
      <c r="A12" s="71"/>
      <c r="B12" s="71" t="s">
        <v>84</v>
      </c>
      <c r="C12" s="582" t="s">
        <v>85</v>
      </c>
      <c r="D12" s="582"/>
      <c r="E12" s="73"/>
      <c r="F12" s="83"/>
      <c r="G12" s="72"/>
    </row>
    <row r="13" spans="1:7" ht="31" x14ac:dyDescent="0.35">
      <c r="A13" s="360"/>
      <c r="B13" s="75">
        <v>2</v>
      </c>
      <c r="C13" s="76" t="s">
        <v>85</v>
      </c>
      <c r="D13" s="75" t="s">
        <v>86</v>
      </c>
      <c r="E13" s="66">
        <v>2027</v>
      </c>
      <c r="F13" s="348">
        <f>'2026'!F13</f>
        <v>21111168</v>
      </c>
      <c r="G13" s="44" t="s">
        <v>74</v>
      </c>
    </row>
    <row r="14" spans="1:7" ht="29.15" customHeight="1" x14ac:dyDescent="0.35">
      <c r="A14" s="71"/>
      <c r="B14" s="71" t="s">
        <v>87</v>
      </c>
      <c r="C14" s="582" t="s">
        <v>88</v>
      </c>
      <c r="D14" s="582"/>
      <c r="E14" s="73"/>
      <c r="F14" s="83"/>
      <c r="G14" s="72"/>
    </row>
    <row r="15" spans="1:7" s="33" customFormat="1" ht="30" customHeight="1" x14ac:dyDescent="0.35">
      <c r="A15" s="52"/>
      <c r="B15" s="52">
        <v>1</v>
      </c>
      <c r="C15" s="74" t="str">
        <f>'2026'!C15</f>
        <v>Penyediaan Operasional Pemerintah Desa  (ADD)</v>
      </c>
      <c r="D15" s="52" t="s">
        <v>91</v>
      </c>
      <c r="E15" s="66">
        <v>2027</v>
      </c>
      <c r="F15" s="85">
        <f>'2026'!F15</f>
        <v>16334192</v>
      </c>
      <c r="G15" s="52" t="str">
        <f>'2026'!G15</f>
        <v>ADD</v>
      </c>
    </row>
    <row r="16" spans="1:7" ht="30" customHeight="1" x14ac:dyDescent="0.35">
      <c r="A16" s="52"/>
      <c r="B16" s="77">
        <v>2</v>
      </c>
      <c r="C16" s="74" t="str">
        <f>'2026'!C16</f>
        <v>Penyediaan Operasional Pemerintah Desa (BHR)</v>
      </c>
      <c r="D16" s="79" t="s">
        <v>91</v>
      </c>
      <c r="E16" s="66">
        <v>2027</v>
      </c>
      <c r="F16" s="85">
        <f>'2026'!F16</f>
        <v>3121345</v>
      </c>
      <c r="G16" s="52" t="str">
        <f>'2026'!G16</f>
        <v>BHR</v>
      </c>
    </row>
    <row r="17" spans="1:7" ht="30" customHeight="1" x14ac:dyDescent="0.35">
      <c r="A17" s="75"/>
      <c r="B17" s="52">
        <v>3</v>
      </c>
      <c r="C17" s="74" t="str">
        <f>'2026'!C17</f>
        <v>Penyediaan Operasional Pemerintah Desa (PAD)</v>
      </c>
      <c r="D17" s="75" t="s">
        <v>91</v>
      </c>
      <c r="E17" s="66">
        <v>2027</v>
      </c>
      <c r="F17" s="85">
        <f>'2026'!F17</f>
        <v>3500000</v>
      </c>
      <c r="G17" s="52" t="str">
        <f>'2026'!G17</f>
        <v>PAD</v>
      </c>
    </row>
    <row r="18" spans="1:7" ht="30" customHeight="1" x14ac:dyDescent="0.35">
      <c r="A18" s="75"/>
      <c r="B18" s="77">
        <v>4</v>
      </c>
      <c r="C18" s="74" t="str">
        <f>'2026'!C18</f>
        <v>Penyediaan Operasional Pemerintah Desa (HONOR PKPKD DAN PPKD) (ADD)</v>
      </c>
      <c r="D18" s="75" t="s">
        <v>91</v>
      </c>
      <c r="E18" s="80">
        <v>2027</v>
      </c>
      <c r="F18" s="85">
        <f>'2026'!F18</f>
        <v>17700000</v>
      </c>
      <c r="G18" s="52" t="str">
        <f>'2026'!G18</f>
        <v>ADD</v>
      </c>
    </row>
    <row r="19" spans="1:7" ht="30" customHeight="1" x14ac:dyDescent="0.35">
      <c r="A19" s="75"/>
      <c r="B19" s="52">
        <v>5</v>
      </c>
      <c r="C19" s="74" t="str">
        <f>'2026'!C19</f>
        <v>Iuran Asosiasi Pemerintah Desa</v>
      </c>
      <c r="D19" s="75" t="s">
        <v>91</v>
      </c>
      <c r="E19" s="80">
        <v>2027</v>
      </c>
      <c r="F19" s="85">
        <f>'2026'!F19</f>
        <v>4500000</v>
      </c>
      <c r="G19" s="52" t="str">
        <f>'2026'!G19</f>
        <v>ADD</v>
      </c>
    </row>
    <row r="20" spans="1:7" ht="30" customHeight="1" x14ac:dyDescent="0.35">
      <c r="A20" s="75"/>
      <c r="B20" s="77">
        <v>6</v>
      </c>
      <c r="C20" s="74" t="str">
        <f>'2026'!C20</f>
        <v>Iuran Asosiasi BPD</v>
      </c>
      <c r="D20" s="75" t="s">
        <v>91</v>
      </c>
      <c r="E20" s="80">
        <v>2027</v>
      </c>
      <c r="F20" s="85">
        <f>'2026'!F20</f>
        <v>2000000</v>
      </c>
      <c r="G20" s="52" t="str">
        <f>'2026'!G20</f>
        <v>ADD</v>
      </c>
    </row>
    <row r="21" spans="1:7" ht="28" customHeight="1" x14ac:dyDescent="0.35">
      <c r="A21" s="71"/>
      <c r="B21" s="71" t="s">
        <v>105</v>
      </c>
      <c r="C21" s="73" t="s">
        <v>106</v>
      </c>
      <c r="D21" s="73"/>
      <c r="E21" s="73"/>
      <c r="F21" s="83"/>
      <c r="G21" s="72"/>
    </row>
    <row r="22" spans="1:7" ht="30" customHeight="1" x14ac:dyDescent="0.35">
      <c r="A22" s="52"/>
      <c r="B22" s="52">
        <v>1</v>
      </c>
      <c r="C22" s="74" t="s">
        <v>106</v>
      </c>
      <c r="D22" s="52" t="s">
        <v>107</v>
      </c>
      <c r="E22" s="66">
        <v>2027</v>
      </c>
      <c r="F22" s="84">
        <v>34980000</v>
      </c>
      <c r="G22" s="44" t="s">
        <v>74</v>
      </c>
    </row>
    <row r="23" spans="1:7" ht="30" customHeight="1" x14ac:dyDescent="0.35">
      <c r="A23" s="360"/>
      <c r="B23" s="75">
        <v>2</v>
      </c>
      <c r="C23" s="76" t="s">
        <v>108</v>
      </c>
      <c r="D23" s="75" t="s">
        <v>109</v>
      </c>
      <c r="E23" s="66">
        <v>2027</v>
      </c>
      <c r="F23" s="348">
        <v>2915000</v>
      </c>
      <c r="G23" s="86" t="s">
        <v>74</v>
      </c>
    </row>
    <row r="24" spans="1:7" ht="28" customHeight="1" x14ac:dyDescent="0.35">
      <c r="A24" s="71"/>
      <c r="B24" s="71" t="s">
        <v>110</v>
      </c>
      <c r="C24" s="73" t="s">
        <v>111</v>
      </c>
      <c r="D24" s="73"/>
      <c r="E24" s="73"/>
      <c r="F24" s="83"/>
      <c r="G24" s="72"/>
    </row>
    <row r="25" spans="1:7" ht="30" customHeight="1" x14ac:dyDescent="0.35">
      <c r="A25" s="52"/>
      <c r="B25" s="77">
        <v>2</v>
      </c>
      <c r="C25" s="78" t="s">
        <v>111</v>
      </c>
      <c r="D25" s="79" t="s">
        <v>113</v>
      </c>
      <c r="E25" s="81">
        <v>2027</v>
      </c>
      <c r="F25" s="348">
        <v>3730000</v>
      </c>
      <c r="G25" s="44" t="s">
        <v>74</v>
      </c>
    </row>
    <row r="26" spans="1:7" ht="28" customHeight="1" x14ac:dyDescent="0.35">
      <c r="A26" s="71"/>
      <c r="B26" s="71" t="s">
        <v>114</v>
      </c>
      <c r="C26" s="73" t="s">
        <v>115</v>
      </c>
      <c r="D26" s="73"/>
      <c r="E26" s="73"/>
      <c r="F26" s="83"/>
      <c r="G26" s="72"/>
    </row>
    <row r="27" spans="1:7" ht="30" customHeight="1" x14ac:dyDescent="0.35">
      <c r="A27" s="360"/>
      <c r="B27" s="52">
        <v>3</v>
      </c>
      <c r="C27" s="76" t="s">
        <v>115</v>
      </c>
      <c r="D27" s="75" t="s">
        <v>116</v>
      </c>
      <c r="E27" s="81">
        <v>2027</v>
      </c>
      <c r="F27" s="348">
        <v>4650000</v>
      </c>
      <c r="G27" s="86" t="s">
        <v>74</v>
      </c>
    </row>
    <row r="28" spans="1:7" ht="28" customHeight="1" x14ac:dyDescent="0.35">
      <c r="A28" s="71"/>
      <c r="B28" s="71" t="s">
        <v>117</v>
      </c>
      <c r="C28" s="73" t="s">
        <v>118</v>
      </c>
      <c r="D28" s="73"/>
      <c r="E28" s="73"/>
      <c r="F28" s="83"/>
      <c r="G28" s="72"/>
    </row>
    <row r="29" spans="1:7" ht="31" x14ac:dyDescent="0.35">
      <c r="A29" s="360"/>
      <c r="B29" s="75">
        <v>1</v>
      </c>
      <c r="C29" s="76" t="s">
        <v>121</v>
      </c>
      <c r="D29" s="52" t="s">
        <v>107</v>
      </c>
      <c r="E29" s="81">
        <v>2027</v>
      </c>
      <c r="F29" s="348">
        <v>27650000</v>
      </c>
      <c r="G29" s="86" t="s">
        <v>120</v>
      </c>
    </row>
    <row r="30" spans="1:7" ht="28" customHeight="1" x14ac:dyDescent="0.35">
      <c r="A30" s="71"/>
      <c r="B30" s="71" t="s">
        <v>117</v>
      </c>
      <c r="C30" s="582" t="s">
        <v>122</v>
      </c>
      <c r="D30" s="582"/>
      <c r="E30" s="73"/>
      <c r="F30" s="83"/>
      <c r="G30" s="72"/>
    </row>
    <row r="31" spans="1:7" ht="31" x14ac:dyDescent="0.35">
      <c r="A31" s="52"/>
      <c r="B31" s="75">
        <v>2</v>
      </c>
      <c r="C31" s="76" t="s">
        <v>122</v>
      </c>
      <c r="D31" s="75" t="s">
        <v>86</v>
      </c>
      <c r="E31" s="81">
        <v>2027</v>
      </c>
      <c r="F31" s="348">
        <f>'2026'!F31</f>
        <v>15000000</v>
      </c>
      <c r="G31" s="86" t="s">
        <v>123</v>
      </c>
    </row>
    <row r="32" spans="1:7" ht="28" customHeight="1" x14ac:dyDescent="0.35">
      <c r="A32" s="71"/>
      <c r="B32" s="71" t="s">
        <v>124</v>
      </c>
      <c r="C32" s="73" t="s">
        <v>125</v>
      </c>
      <c r="D32" s="73"/>
      <c r="E32" s="73"/>
      <c r="F32" s="83"/>
      <c r="G32" s="72"/>
    </row>
    <row r="33" spans="1:7" ht="31" x14ac:dyDescent="0.35">
      <c r="A33" s="360"/>
      <c r="B33" s="52">
        <v>3</v>
      </c>
      <c r="C33" s="76" t="s">
        <v>125</v>
      </c>
      <c r="D33" s="75" t="s">
        <v>127</v>
      </c>
      <c r="E33" s="81">
        <v>2027</v>
      </c>
      <c r="F33" s="348">
        <v>9000000</v>
      </c>
      <c r="G33" s="44" t="s">
        <v>104</v>
      </c>
    </row>
    <row r="34" spans="1:7" x14ac:dyDescent="0.35">
      <c r="A34" s="71">
        <v>1</v>
      </c>
      <c r="B34" s="71" t="s">
        <v>133</v>
      </c>
      <c r="C34" s="582" t="s">
        <v>134</v>
      </c>
      <c r="D34" s="582"/>
      <c r="E34" s="73"/>
      <c r="F34" s="83"/>
      <c r="G34" s="72"/>
    </row>
    <row r="35" spans="1:7" ht="30" customHeight="1" x14ac:dyDescent="0.35">
      <c r="A35" s="360"/>
      <c r="B35" s="52">
        <v>1</v>
      </c>
      <c r="C35" s="76" t="s">
        <v>142</v>
      </c>
      <c r="D35" s="75" t="s">
        <v>91</v>
      </c>
      <c r="E35" s="80">
        <v>2027</v>
      </c>
      <c r="F35" s="348">
        <v>20000000</v>
      </c>
      <c r="G35" s="86" t="s">
        <v>104</v>
      </c>
    </row>
    <row r="36" spans="1:7" ht="29.15" customHeight="1" x14ac:dyDescent="0.35">
      <c r="A36" s="71">
        <v>1</v>
      </c>
      <c r="B36" s="71" t="s">
        <v>144</v>
      </c>
      <c r="C36" s="582" t="s">
        <v>145</v>
      </c>
      <c r="D36" s="582"/>
      <c r="E36" s="73"/>
      <c r="F36" s="83"/>
      <c r="G36" s="72"/>
    </row>
    <row r="37" spans="1:7" ht="28" customHeight="1" x14ac:dyDescent="0.35">
      <c r="A37" s="71"/>
      <c r="B37" s="71" t="s">
        <v>149</v>
      </c>
      <c r="C37" s="73" t="s">
        <v>150</v>
      </c>
      <c r="D37" s="73"/>
      <c r="E37" s="73"/>
      <c r="F37" s="83"/>
      <c r="G37" s="72"/>
    </row>
    <row r="38" spans="1:7" ht="31" x14ac:dyDescent="0.35">
      <c r="A38" s="360"/>
      <c r="B38" s="75">
        <v>1</v>
      </c>
      <c r="C38" s="76" t="s">
        <v>150</v>
      </c>
      <c r="D38" s="75" t="s">
        <v>107</v>
      </c>
      <c r="E38" s="80">
        <v>2027</v>
      </c>
      <c r="F38" s="348">
        <f>'2026'!F42</f>
        <v>2200000</v>
      </c>
      <c r="G38" s="86" t="s">
        <v>120</v>
      </c>
    </row>
    <row r="39" spans="1:7" ht="28" customHeight="1" x14ac:dyDescent="0.35">
      <c r="A39" s="71"/>
      <c r="B39" s="71" t="s">
        <v>157</v>
      </c>
      <c r="C39" s="73" t="s">
        <v>158</v>
      </c>
      <c r="D39" s="73"/>
      <c r="E39" s="73"/>
      <c r="F39" s="83"/>
      <c r="G39" s="72"/>
    </row>
    <row r="40" spans="1:7" ht="31" x14ac:dyDescent="0.35">
      <c r="A40" s="360"/>
      <c r="B40" s="75">
        <v>1</v>
      </c>
      <c r="C40" s="76" t="s">
        <v>158</v>
      </c>
      <c r="D40" s="75" t="s">
        <v>152</v>
      </c>
      <c r="E40" s="80">
        <v>2027</v>
      </c>
      <c r="F40" s="348">
        <f>'2026'!F44</f>
        <v>3310000</v>
      </c>
      <c r="G40" s="86" t="s">
        <v>120</v>
      </c>
    </row>
    <row r="41" spans="1:7" ht="29.15" customHeight="1" x14ac:dyDescent="0.35">
      <c r="A41" s="71"/>
      <c r="B41" s="71" t="s">
        <v>159</v>
      </c>
      <c r="C41" s="582" t="s">
        <v>160</v>
      </c>
      <c r="D41" s="582"/>
      <c r="E41" s="73"/>
      <c r="F41" s="83"/>
      <c r="G41" s="72"/>
    </row>
    <row r="42" spans="1:7" ht="30" customHeight="1" x14ac:dyDescent="0.35">
      <c r="A42" s="360"/>
      <c r="B42" s="52">
        <v>1</v>
      </c>
      <c r="C42" s="76" t="s">
        <v>160</v>
      </c>
      <c r="D42" s="75" t="s">
        <v>152</v>
      </c>
      <c r="E42" s="80">
        <v>2027</v>
      </c>
      <c r="F42" s="348">
        <v>5000000</v>
      </c>
      <c r="G42" s="86" t="s">
        <v>120</v>
      </c>
    </row>
    <row r="43" spans="1:7" ht="29.15" customHeight="1" x14ac:dyDescent="0.35">
      <c r="A43" s="71">
        <v>1</v>
      </c>
      <c r="B43" s="71" t="s">
        <v>161</v>
      </c>
      <c r="C43" s="582" t="s">
        <v>162</v>
      </c>
      <c r="D43" s="582"/>
      <c r="E43" s="73"/>
      <c r="F43" s="83"/>
      <c r="G43" s="72"/>
    </row>
    <row r="44" spans="1:7" ht="30" customHeight="1" x14ac:dyDescent="0.35">
      <c r="A44" s="71"/>
      <c r="B44" s="71" t="s">
        <v>163</v>
      </c>
      <c r="C44" s="73" t="s">
        <v>164</v>
      </c>
      <c r="D44" s="73"/>
      <c r="E44" s="73"/>
      <c r="F44" s="83"/>
      <c r="G44" s="72"/>
    </row>
    <row r="45" spans="1:7" ht="30" customHeight="1" x14ac:dyDescent="0.35">
      <c r="A45" s="360"/>
      <c r="B45" s="52">
        <v>1</v>
      </c>
      <c r="C45" s="76" t="str">
        <f>'2026'!C47</f>
        <v>Musrenbang Desa</v>
      </c>
      <c r="D45" s="75" t="s">
        <v>152</v>
      </c>
      <c r="E45" s="80">
        <v>2027</v>
      </c>
      <c r="F45" s="348">
        <f>'2026'!F47</f>
        <v>5555000</v>
      </c>
      <c r="G45" s="86" t="s">
        <v>120</v>
      </c>
    </row>
    <row r="46" spans="1:7" ht="30" customHeight="1" x14ac:dyDescent="0.35">
      <c r="A46" s="360"/>
      <c r="B46" s="77">
        <v>2</v>
      </c>
      <c r="C46" s="76" t="str">
        <f>'2026'!C48</f>
        <v>Musyawarah Pembahasan APBDES</v>
      </c>
      <c r="D46" s="75" t="s">
        <v>152</v>
      </c>
      <c r="E46" s="80">
        <v>2027</v>
      </c>
      <c r="F46" s="348">
        <f>'2026'!F48</f>
        <v>3065000</v>
      </c>
      <c r="G46" s="86" t="s">
        <v>120</v>
      </c>
    </row>
    <row r="47" spans="1:7" ht="30" customHeight="1" x14ac:dyDescent="0.35">
      <c r="A47" s="360"/>
      <c r="B47" s="52">
        <v>3</v>
      </c>
      <c r="C47" s="76" t="str">
        <f>'2026'!C49</f>
        <v>Musrenbang Desa(Khusus Kesehatan/MMD)</v>
      </c>
      <c r="D47" s="75" t="s">
        <v>152</v>
      </c>
      <c r="E47" s="80">
        <v>2027</v>
      </c>
      <c r="F47" s="348">
        <f>'2026'!F49</f>
        <v>4425000</v>
      </c>
      <c r="G47" s="86" t="s">
        <v>120</v>
      </c>
    </row>
    <row r="48" spans="1:7" ht="30" customHeight="1" x14ac:dyDescent="0.35">
      <c r="A48" s="360"/>
      <c r="B48" s="52">
        <v>4</v>
      </c>
      <c r="C48" s="76" t="str">
        <f>'2026'!C50</f>
        <v>Musyawarah Pembahasan APBDES</v>
      </c>
      <c r="D48" s="75" t="s">
        <v>152</v>
      </c>
      <c r="E48" s="80">
        <v>2027</v>
      </c>
      <c r="F48" s="348">
        <f>'2026'!F50</f>
        <v>3065000</v>
      </c>
      <c r="G48" s="86" t="s">
        <v>120</v>
      </c>
    </row>
    <row r="49" spans="1:7" ht="30" customHeight="1" x14ac:dyDescent="0.35">
      <c r="A49" s="71"/>
      <c r="B49" s="71" t="s">
        <v>169</v>
      </c>
      <c r="C49" s="73" t="s">
        <v>170</v>
      </c>
      <c r="D49" s="73"/>
      <c r="E49" s="73"/>
      <c r="F49" s="83"/>
      <c r="G49" s="72"/>
    </row>
    <row r="50" spans="1:7" ht="30" customHeight="1" x14ac:dyDescent="0.35">
      <c r="A50" s="360"/>
      <c r="B50" s="75">
        <v>1</v>
      </c>
      <c r="C50" s="76" t="s">
        <v>170</v>
      </c>
      <c r="D50" s="75" t="s">
        <v>152</v>
      </c>
      <c r="E50" s="80">
        <v>2027</v>
      </c>
      <c r="F50" s="348">
        <v>9840000</v>
      </c>
      <c r="G50" s="86" t="s">
        <v>120</v>
      </c>
    </row>
    <row r="51" spans="1:7" ht="30" customHeight="1" x14ac:dyDescent="0.35">
      <c r="A51" s="71"/>
      <c r="B51" s="71" t="s">
        <v>172</v>
      </c>
      <c r="C51" s="73" t="s">
        <v>173</v>
      </c>
      <c r="D51" s="73"/>
      <c r="E51" s="73"/>
      <c r="F51" s="83"/>
      <c r="G51" s="72"/>
    </row>
    <row r="52" spans="1:7" ht="30" customHeight="1" x14ac:dyDescent="0.35">
      <c r="A52" s="52"/>
      <c r="B52" s="52">
        <v>1</v>
      </c>
      <c r="C52" s="74" t="str">
        <f>'2026'!C54</f>
        <v>Penyusunan RKPDesa</v>
      </c>
      <c r="D52" s="52" t="s">
        <v>152</v>
      </c>
      <c r="E52" s="80">
        <v>2027</v>
      </c>
      <c r="F52" s="84">
        <f>'2026'!F54</f>
        <v>1725000</v>
      </c>
      <c r="G52" s="44" t="s">
        <v>104</v>
      </c>
    </row>
    <row r="53" spans="1:7" ht="30" customHeight="1" x14ac:dyDescent="0.35">
      <c r="A53" s="71"/>
      <c r="B53" s="71" t="s">
        <v>178</v>
      </c>
      <c r="C53" s="73" t="s">
        <v>179</v>
      </c>
      <c r="D53" s="73"/>
      <c r="E53" s="73"/>
      <c r="F53" s="83"/>
      <c r="G53" s="72"/>
    </row>
    <row r="54" spans="1:7" ht="30" customHeight="1" x14ac:dyDescent="0.35">
      <c r="A54" s="360"/>
      <c r="B54" s="75">
        <v>1</v>
      </c>
      <c r="C54" s="76" t="s">
        <v>182</v>
      </c>
      <c r="D54" s="75" t="s">
        <v>152</v>
      </c>
      <c r="E54" s="80">
        <v>2027</v>
      </c>
      <c r="F54" s="348">
        <f>'2026'!F56</f>
        <v>2100000</v>
      </c>
      <c r="G54" s="86" t="str">
        <f>'2026'!G56</f>
        <v>ADD</v>
      </c>
    </row>
    <row r="55" spans="1:7" ht="30" customHeight="1" x14ac:dyDescent="0.35">
      <c r="A55" s="360"/>
      <c r="B55" s="75">
        <v>2</v>
      </c>
      <c r="C55" s="76" t="s">
        <v>183</v>
      </c>
      <c r="D55" s="75" t="s">
        <v>152</v>
      </c>
      <c r="E55" s="80">
        <v>2027</v>
      </c>
      <c r="F55" s="348">
        <f>'2026'!F57</f>
        <v>2100000</v>
      </c>
      <c r="G55" s="86" t="str">
        <f>'2026'!G57</f>
        <v>ADD</v>
      </c>
    </row>
    <row r="56" spans="1:7" ht="30" customHeight="1" x14ac:dyDescent="0.35">
      <c r="A56" s="360"/>
      <c r="B56" s="75">
        <v>3</v>
      </c>
      <c r="C56" s="76" t="s">
        <v>184</v>
      </c>
      <c r="D56" s="75" t="s">
        <v>152</v>
      </c>
      <c r="E56" s="80">
        <v>2027</v>
      </c>
      <c r="F56" s="348">
        <f>'2026'!F58</f>
        <v>3600000</v>
      </c>
      <c r="G56" s="86" t="str">
        <f>'2026'!G58</f>
        <v>ADD</v>
      </c>
    </row>
    <row r="57" spans="1:7" ht="30" customHeight="1" x14ac:dyDescent="0.35">
      <c r="A57" s="71"/>
      <c r="B57" s="71" t="s">
        <v>185</v>
      </c>
      <c r="C57" s="73" t="s">
        <v>186</v>
      </c>
      <c r="D57" s="73"/>
      <c r="E57" s="73"/>
      <c r="F57" s="83"/>
      <c r="G57" s="72"/>
    </row>
    <row r="58" spans="1:7" ht="30" customHeight="1" x14ac:dyDescent="0.35">
      <c r="A58" s="360"/>
      <c r="B58" s="52">
        <v>1</v>
      </c>
      <c r="C58" s="76" t="s">
        <v>186</v>
      </c>
      <c r="D58" s="75" t="s">
        <v>152</v>
      </c>
      <c r="E58" s="80">
        <v>2027</v>
      </c>
      <c r="F58" s="348">
        <v>5000000</v>
      </c>
      <c r="G58" s="86" t="s">
        <v>74</v>
      </c>
    </row>
    <row r="59" spans="1:7" ht="30" customHeight="1" x14ac:dyDescent="0.35">
      <c r="A59" s="71"/>
      <c r="B59" s="71" t="s">
        <v>188</v>
      </c>
      <c r="C59" s="73" t="s">
        <v>189</v>
      </c>
      <c r="D59" s="73"/>
      <c r="E59" s="73"/>
      <c r="F59" s="83"/>
      <c r="G59" s="72"/>
    </row>
    <row r="60" spans="1:7" ht="30" customHeight="1" x14ac:dyDescent="0.35">
      <c r="A60" s="360"/>
      <c r="B60" s="75">
        <v>1</v>
      </c>
      <c r="C60" s="76" t="str">
        <f>'2026'!C62</f>
        <v>Penyusunan LPPD dan LKPPD(BHP)</v>
      </c>
      <c r="D60" s="75" t="s">
        <v>152</v>
      </c>
      <c r="E60" s="80">
        <v>2027</v>
      </c>
      <c r="F60" s="348">
        <f>'2026'!F62</f>
        <v>2890000</v>
      </c>
      <c r="G60" s="86" t="str">
        <f>'2026'!G62</f>
        <v>BHP</v>
      </c>
    </row>
    <row r="61" spans="1:7" ht="30" customHeight="1" x14ac:dyDescent="0.35">
      <c r="A61" s="360"/>
      <c r="B61" s="75">
        <v>2</v>
      </c>
      <c r="C61" s="76" t="str">
        <f>'2026'!C63</f>
        <v>Penyampaian Informasi LPPD dan LKPPD (BHP)</v>
      </c>
      <c r="D61" s="75" t="s">
        <v>152</v>
      </c>
      <c r="E61" s="80">
        <v>2027</v>
      </c>
      <c r="F61" s="348">
        <f>'2026'!F63</f>
        <v>3010000</v>
      </c>
      <c r="G61" s="86" t="str">
        <f>'2026'!G63</f>
        <v>BHP</v>
      </c>
    </row>
    <row r="62" spans="1:7" ht="30" customHeight="1" x14ac:dyDescent="0.35">
      <c r="A62" s="360"/>
      <c r="B62" s="75">
        <v>3</v>
      </c>
      <c r="C62" s="76" t="str">
        <f>'2026'!C64</f>
        <v>Monev  APBDesa Semester 1 (ADD)</v>
      </c>
      <c r="D62" s="75" t="s">
        <v>152</v>
      </c>
      <c r="E62" s="80">
        <v>2027</v>
      </c>
      <c r="F62" s="348">
        <f>'2026'!F64</f>
        <v>2210000</v>
      </c>
      <c r="G62" s="86" t="str">
        <f>'2026'!G64</f>
        <v>ADD</v>
      </c>
    </row>
    <row r="63" spans="1:7" ht="30" customHeight="1" x14ac:dyDescent="0.35">
      <c r="A63" s="360"/>
      <c r="B63" s="75">
        <v>4</v>
      </c>
      <c r="C63" s="76" t="str">
        <f>'2026'!C65</f>
        <v>Monev  APBDesa Semester 2 (ADD)</v>
      </c>
      <c r="D63" s="75" t="s">
        <v>152</v>
      </c>
      <c r="E63" s="80">
        <v>2027</v>
      </c>
      <c r="F63" s="348">
        <f>'2026'!F65</f>
        <v>2210000</v>
      </c>
      <c r="G63" s="86" t="str">
        <f>'2026'!G65</f>
        <v>ADD</v>
      </c>
    </row>
    <row r="64" spans="1:7" ht="30" customHeight="1" x14ac:dyDescent="0.35">
      <c r="A64" s="71"/>
      <c r="B64" s="71" t="s">
        <v>193</v>
      </c>
      <c r="C64" s="73" t="s">
        <v>194</v>
      </c>
      <c r="D64" s="73"/>
      <c r="E64" s="73"/>
      <c r="F64" s="83"/>
      <c r="G64" s="72"/>
    </row>
    <row r="65" spans="1:7" ht="30" customHeight="1" x14ac:dyDescent="0.35">
      <c r="A65" s="52"/>
      <c r="B65" s="75">
        <v>1</v>
      </c>
      <c r="C65" s="76" t="s">
        <v>194</v>
      </c>
      <c r="D65" s="52" t="s">
        <v>152</v>
      </c>
      <c r="E65" s="66">
        <v>2027</v>
      </c>
      <c r="F65" s="84">
        <f>'2026'!F67</f>
        <v>1690000</v>
      </c>
      <c r="G65" s="44" t="s">
        <v>74</v>
      </c>
    </row>
    <row r="66" spans="1:7" ht="30" customHeight="1" x14ac:dyDescent="0.35">
      <c r="A66" s="71"/>
      <c r="B66" s="71" t="s">
        <v>591</v>
      </c>
      <c r="C66" s="582" t="s">
        <v>592</v>
      </c>
      <c r="D66" s="582"/>
      <c r="E66" s="73"/>
      <c r="F66" s="83"/>
      <c r="G66" s="72"/>
    </row>
    <row r="67" spans="1:7" ht="30" customHeight="1" x14ac:dyDescent="0.35">
      <c r="A67" s="52"/>
      <c r="B67" s="75">
        <v>1</v>
      </c>
      <c r="C67" s="76" t="s">
        <v>662</v>
      </c>
      <c r="D67" s="75" t="s">
        <v>152</v>
      </c>
      <c r="E67" s="66">
        <v>2027</v>
      </c>
      <c r="F67" s="348">
        <v>20000000</v>
      </c>
      <c r="G67" s="86" t="s">
        <v>120</v>
      </c>
    </row>
    <row r="68" spans="1:7" s="12" customFormat="1" ht="30" customHeight="1" x14ac:dyDescent="0.35">
      <c r="A68" s="54"/>
      <c r="B68" s="54" t="s">
        <v>201</v>
      </c>
      <c r="C68" s="583" t="s">
        <v>202</v>
      </c>
      <c r="D68" s="583"/>
      <c r="E68" s="355"/>
      <c r="F68" s="356"/>
      <c r="G68" s="357"/>
    </row>
    <row r="69" spans="1:7" ht="30" customHeight="1" x14ac:dyDescent="0.35">
      <c r="A69" s="52"/>
      <c r="B69" s="52">
        <v>2</v>
      </c>
      <c r="C69" s="74" t="s">
        <v>204</v>
      </c>
      <c r="D69" s="52" t="s">
        <v>152</v>
      </c>
      <c r="E69" s="66">
        <v>2027</v>
      </c>
      <c r="F69" s="84">
        <v>8596918</v>
      </c>
      <c r="G69" s="44" t="s">
        <v>205</v>
      </c>
    </row>
    <row r="70" spans="1:7" s="12" customFormat="1" ht="30" customHeight="1" x14ac:dyDescent="0.35">
      <c r="A70" s="54">
        <v>6</v>
      </c>
      <c r="B70" s="54" t="s">
        <v>255</v>
      </c>
      <c r="C70" s="583" t="s">
        <v>663</v>
      </c>
      <c r="D70" s="583"/>
      <c r="E70" s="355"/>
      <c r="F70" s="356"/>
      <c r="G70" s="357"/>
    </row>
    <row r="71" spans="1:7" ht="30" customHeight="1" x14ac:dyDescent="0.35">
      <c r="A71" s="52"/>
      <c r="B71" s="52">
        <v>1</v>
      </c>
      <c r="C71" s="74" t="s">
        <v>664</v>
      </c>
      <c r="D71" s="52" t="s">
        <v>152</v>
      </c>
      <c r="E71" s="66">
        <v>2026</v>
      </c>
      <c r="F71" s="84">
        <v>4000000</v>
      </c>
      <c r="G71" s="44" t="s">
        <v>74</v>
      </c>
    </row>
    <row r="72" spans="1:7" s="12" customFormat="1" ht="19.5" customHeight="1" x14ac:dyDescent="0.35">
      <c r="A72" s="579" t="s">
        <v>206</v>
      </c>
      <c r="B72" s="579"/>
      <c r="C72" s="579"/>
      <c r="D72" s="579"/>
      <c r="E72" s="87"/>
      <c r="F72" s="88">
        <f>SUM(F5:F71)</f>
        <v>691852023</v>
      </c>
      <c r="G72" s="89"/>
    </row>
    <row r="73" spans="1:7" s="58" customFormat="1" x14ac:dyDescent="0.35">
      <c r="A73" s="42"/>
      <c r="B73" s="45"/>
      <c r="C73" s="45"/>
      <c r="D73" s="47"/>
      <c r="E73" s="45"/>
      <c r="F73" s="48"/>
      <c r="G73" s="45"/>
    </row>
    <row r="74" spans="1:7" s="58" customFormat="1" x14ac:dyDescent="0.35">
      <c r="A74" s="42"/>
      <c r="B74" s="45"/>
      <c r="C74" s="45"/>
      <c r="D74" s="47"/>
      <c r="E74" s="45"/>
      <c r="F74" s="48"/>
      <c r="G74" s="45"/>
    </row>
  </sheetData>
  <mergeCells count="22">
    <mergeCell ref="C68:D68"/>
    <mergeCell ref="A72:D72"/>
    <mergeCell ref="C34:D34"/>
    <mergeCell ref="C36:D36"/>
    <mergeCell ref="C41:D41"/>
    <mergeCell ref="C43:D43"/>
    <mergeCell ref="C66:D66"/>
    <mergeCell ref="C70:D70"/>
    <mergeCell ref="F1:G1"/>
    <mergeCell ref="F2:F3"/>
    <mergeCell ref="G2:G3"/>
    <mergeCell ref="C30:D30"/>
    <mergeCell ref="A1:A3"/>
    <mergeCell ref="D1:D3"/>
    <mergeCell ref="B4:G4"/>
    <mergeCell ref="B1:C3"/>
    <mergeCell ref="C5:D5"/>
    <mergeCell ref="C6:D6"/>
    <mergeCell ref="C9:D9"/>
    <mergeCell ref="C12:D12"/>
    <mergeCell ref="C14:D14"/>
    <mergeCell ref="E1:E2"/>
  </mergeCells>
  <pageMargins left="0.7" right="0.7" top="0.75" bottom="0.75" header="0.3" footer="0.3"/>
  <pageSetup paperSize="5"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3027-13B3-41F3-91D9-FED7D491F1F6}">
  <sheetPr>
    <tabColor rgb="FF92D050"/>
  </sheetPr>
  <dimension ref="A1:G80"/>
  <sheetViews>
    <sheetView view="pageBreakPreview" topLeftCell="A67" zoomScale="80" zoomScaleNormal="70" zoomScaleSheetLayoutView="80" workbookViewId="0">
      <selection activeCell="H75" sqref="H75"/>
    </sheetView>
  </sheetViews>
  <sheetFormatPr defaultRowHeight="15.5" x14ac:dyDescent="0.35"/>
  <cols>
    <col min="1" max="1" width="6.54296875" style="42" customWidth="1"/>
    <col min="2" max="2" width="9" style="45" bestFit="1" customWidth="1"/>
    <col min="3" max="3" width="50" style="45" customWidth="1"/>
    <col min="4" max="4" width="14.26953125" style="47" customWidth="1"/>
    <col min="5" max="5" width="9.7265625" style="45" customWidth="1"/>
    <col min="6" max="6" width="17.7265625" style="48" customWidth="1"/>
    <col min="7" max="7" width="14.81640625" style="45" customWidth="1"/>
    <col min="8" max="241" width="8.7265625" style="21"/>
    <col min="242" max="242" width="6.54296875" style="21" customWidth="1"/>
    <col min="243" max="243" width="17.90625" style="21" customWidth="1"/>
    <col min="244" max="244" width="9" style="21" bestFit="1" customWidth="1"/>
    <col min="245" max="245" width="43.90625" style="21" customWidth="1"/>
    <col min="246" max="246" width="13.7265625" style="21" customWidth="1"/>
    <col min="247" max="247" width="20.1796875" style="21" customWidth="1"/>
    <col min="248" max="248" width="14.26953125" style="21" customWidth="1"/>
    <col min="249" max="249" width="10.453125" style="21" customWidth="1"/>
    <col min="250" max="256" width="9.7265625" style="21" customWidth="1"/>
    <col min="257" max="257" width="16.7265625" style="21" bestFit="1" customWidth="1"/>
    <col min="258" max="258" width="18.453125" style="21" bestFit="1" customWidth="1"/>
    <col min="259" max="259" width="16.26953125" style="21" customWidth="1"/>
    <col min="260" max="260" width="18.26953125" style="21" customWidth="1"/>
    <col min="261" max="261" width="18.6328125" style="21" customWidth="1"/>
    <col min="262" max="262" width="28.81640625" style="21" customWidth="1"/>
    <col min="263" max="263" width="14.81640625" style="21" bestFit="1" customWidth="1"/>
    <col min="264" max="497" width="8.7265625" style="21"/>
    <col min="498" max="498" width="6.54296875" style="21" customWidth="1"/>
    <col min="499" max="499" width="17.90625" style="21" customWidth="1"/>
    <col min="500" max="500" width="9" style="21" bestFit="1" customWidth="1"/>
    <col min="501" max="501" width="43.90625" style="21" customWidth="1"/>
    <col min="502" max="502" width="13.7265625" style="21" customWidth="1"/>
    <col min="503" max="503" width="20.1796875" style="21" customWidth="1"/>
    <col min="504" max="504" width="14.26953125" style="21" customWidth="1"/>
    <col min="505" max="505" width="10.453125" style="21" customWidth="1"/>
    <col min="506" max="512" width="9.7265625" style="21" customWidth="1"/>
    <col min="513" max="513" width="16.7265625" style="21" bestFit="1" customWidth="1"/>
    <col min="514" max="514" width="18.453125" style="21" bestFit="1" customWidth="1"/>
    <col min="515" max="515" width="16.26953125" style="21" customWidth="1"/>
    <col min="516" max="516" width="18.26953125" style="21" customWidth="1"/>
    <col min="517" max="517" width="18.6328125" style="21" customWidth="1"/>
    <col min="518" max="518" width="28.81640625" style="21" customWidth="1"/>
    <col min="519" max="519" width="14.81640625" style="21" bestFit="1" customWidth="1"/>
    <col min="520" max="753" width="8.7265625" style="21"/>
    <col min="754" max="754" width="6.54296875" style="21" customWidth="1"/>
    <col min="755" max="755" width="17.90625" style="21" customWidth="1"/>
    <col min="756" max="756" width="9" style="21" bestFit="1" customWidth="1"/>
    <col min="757" max="757" width="43.90625" style="21" customWidth="1"/>
    <col min="758" max="758" width="13.7265625" style="21" customWidth="1"/>
    <col min="759" max="759" width="20.1796875" style="21" customWidth="1"/>
    <col min="760" max="760" width="14.26953125" style="21" customWidth="1"/>
    <col min="761" max="761" width="10.453125" style="21" customWidth="1"/>
    <col min="762" max="768" width="9.7265625" style="21" customWidth="1"/>
    <col min="769" max="769" width="16.7265625" style="21" bestFit="1" customWidth="1"/>
    <col min="770" max="770" width="18.453125" style="21" bestFit="1" customWidth="1"/>
    <col min="771" max="771" width="16.26953125" style="21" customWidth="1"/>
    <col min="772" max="772" width="18.26953125" style="21" customWidth="1"/>
    <col min="773" max="773" width="18.6328125" style="21" customWidth="1"/>
    <col min="774" max="774" width="28.81640625" style="21" customWidth="1"/>
    <col min="775" max="775" width="14.81640625" style="21" bestFit="1" customWidth="1"/>
    <col min="776" max="1009" width="8.7265625" style="21"/>
    <col min="1010" max="1010" width="6.54296875" style="21" customWidth="1"/>
    <col min="1011" max="1011" width="17.90625" style="21" customWidth="1"/>
    <col min="1012" max="1012" width="9" style="21" bestFit="1" customWidth="1"/>
    <col min="1013" max="1013" width="43.90625" style="21" customWidth="1"/>
    <col min="1014" max="1014" width="13.7265625" style="21" customWidth="1"/>
    <col min="1015" max="1015" width="20.1796875" style="21" customWidth="1"/>
    <col min="1016" max="1016" width="14.26953125" style="21" customWidth="1"/>
    <col min="1017" max="1017" width="10.453125" style="21" customWidth="1"/>
    <col min="1018" max="1024" width="9.7265625" style="21" customWidth="1"/>
    <col min="1025" max="1025" width="16.7265625" style="21" bestFit="1" customWidth="1"/>
    <col min="1026" max="1026" width="18.453125" style="21" bestFit="1" customWidth="1"/>
    <col min="1027" max="1027" width="16.26953125" style="21" customWidth="1"/>
    <col min="1028" max="1028" width="18.26953125" style="21" customWidth="1"/>
    <col min="1029" max="1029" width="18.6328125" style="21" customWidth="1"/>
    <col min="1030" max="1030" width="28.81640625" style="21" customWidth="1"/>
    <col min="1031" max="1031" width="14.81640625" style="21" bestFit="1" customWidth="1"/>
    <col min="1032" max="1265" width="8.7265625" style="21"/>
    <col min="1266" max="1266" width="6.54296875" style="21" customWidth="1"/>
    <col min="1267" max="1267" width="17.90625" style="21" customWidth="1"/>
    <col min="1268" max="1268" width="9" style="21" bestFit="1" customWidth="1"/>
    <col min="1269" max="1269" width="43.90625" style="21" customWidth="1"/>
    <col min="1270" max="1270" width="13.7265625" style="21" customWidth="1"/>
    <col min="1271" max="1271" width="20.1796875" style="21" customWidth="1"/>
    <col min="1272" max="1272" width="14.26953125" style="21" customWidth="1"/>
    <col min="1273" max="1273" width="10.453125" style="21" customWidth="1"/>
    <col min="1274" max="1280" width="9.7265625" style="21" customWidth="1"/>
    <col min="1281" max="1281" width="16.7265625" style="21" bestFit="1" customWidth="1"/>
    <col min="1282" max="1282" width="18.453125" style="21" bestFit="1" customWidth="1"/>
    <col min="1283" max="1283" width="16.26953125" style="21" customWidth="1"/>
    <col min="1284" max="1284" width="18.26953125" style="21" customWidth="1"/>
    <col min="1285" max="1285" width="18.6328125" style="21" customWidth="1"/>
    <col min="1286" max="1286" width="28.81640625" style="21" customWidth="1"/>
    <col min="1287" max="1287" width="14.81640625" style="21" bestFit="1" customWidth="1"/>
    <col min="1288" max="1521" width="8.7265625" style="21"/>
    <col min="1522" max="1522" width="6.54296875" style="21" customWidth="1"/>
    <col min="1523" max="1523" width="17.90625" style="21" customWidth="1"/>
    <col min="1524" max="1524" width="9" style="21" bestFit="1" customWidth="1"/>
    <col min="1525" max="1525" width="43.90625" style="21" customWidth="1"/>
    <col min="1526" max="1526" width="13.7265625" style="21" customWidth="1"/>
    <col min="1527" max="1527" width="20.1796875" style="21" customWidth="1"/>
    <col min="1528" max="1528" width="14.26953125" style="21" customWidth="1"/>
    <col min="1529" max="1529" width="10.453125" style="21" customWidth="1"/>
    <col min="1530" max="1536" width="9.7265625" style="21" customWidth="1"/>
    <col min="1537" max="1537" width="16.7265625" style="21" bestFit="1" customWidth="1"/>
    <col min="1538" max="1538" width="18.453125" style="21" bestFit="1" customWidth="1"/>
    <col min="1539" max="1539" width="16.26953125" style="21" customWidth="1"/>
    <col min="1540" max="1540" width="18.26953125" style="21" customWidth="1"/>
    <col min="1541" max="1541" width="18.6328125" style="21" customWidth="1"/>
    <col min="1542" max="1542" width="28.81640625" style="21" customWidth="1"/>
    <col min="1543" max="1543" width="14.81640625" style="21" bestFit="1" customWidth="1"/>
    <col min="1544" max="1777" width="8.7265625" style="21"/>
    <col min="1778" max="1778" width="6.54296875" style="21" customWidth="1"/>
    <col min="1779" max="1779" width="17.90625" style="21" customWidth="1"/>
    <col min="1780" max="1780" width="9" style="21" bestFit="1" customWidth="1"/>
    <col min="1781" max="1781" width="43.90625" style="21" customWidth="1"/>
    <col min="1782" max="1782" width="13.7265625" style="21" customWidth="1"/>
    <col min="1783" max="1783" width="20.1796875" style="21" customWidth="1"/>
    <col min="1784" max="1784" width="14.26953125" style="21" customWidth="1"/>
    <col min="1785" max="1785" width="10.453125" style="21" customWidth="1"/>
    <col min="1786" max="1792" width="9.7265625" style="21" customWidth="1"/>
    <col min="1793" max="1793" width="16.7265625" style="21" bestFit="1" customWidth="1"/>
    <col min="1794" max="1794" width="18.453125" style="21" bestFit="1" customWidth="1"/>
    <col min="1795" max="1795" width="16.26953125" style="21" customWidth="1"/>
    <col min="1796" max="1796" width="18.26953125" style="21" customWidth="1"/>
    <col min="1797" max="1797" width="18.6328125" style="21" customWidth="1"/>
    <col min="1798" max="1798" width="28.81640625" style="21" customWidth="1"/>
    <col min="1799" max="1799" width="14.81640625" style="21" bestFit="1" customWidth="1"/>
    <col min="1800" max="2033" width="8.7265625" style="21"/>
    <col min="2034" max="2034" width="6.54296875" style="21" customWidth="1"/>
    <col min="2035" max="2035" width="17.90625" style="21" customWidth="1"/>
    <col min="2036" max="2036" width="9" style="21" bestFit="1" customWidth="1"/>
    <col min="2037" max="2037" width="43.90625" style="21" customWidth="1"/>
    <col min="2038" max="2038" width="13.7265625" style="21" customWidth="1"/>
    <col min="2039" max="2039" width="20.1796875" style="21" customWidth="1"/>
    <col min="2040" max="2040" width="14.26953125" style="21" customWidth="1"/>
    <col min="2041" max="2041" width="10.453125" style="21" customWidth="1"/>
    <col min="2042" max="2048" width="9.7265625" style="21" customWidth="1"/>
    <col min="2049" max="2049" width="16.7265625" style="21" bestFit="1" customWidth="1"/>
    <col min="2050" max="2050" width="18.453125" style="21" bestFit="1" customWidth="1"/>
    <col min="2051" max="2051" width="16.26953125" style="21" customWidth="1"/>
    <col min="2052" max="2052" width="18.26953125" style="21" customWidth="1"/>
    <col min="2053" max="2053" width="18.6328125" style="21" customWidth="1"/>
    <col min="2054" max="2054" width="28.81640625" style="21" customWidth="1"/>
    <col min="2055" max="2055" width="14.81640625" style="21" bestFit="1" customWidth="1"/>
    <col min="2056" max="2289" width="8.7265625" style="21"/>
    <col min="2290" max="2290" width="6.54296875" style="21" customWidth="1"/>
    <col min="2291" max="2291" width="17.90625" style="21" customWidth="1"/>
    <col min="2292" max="2292" width="9" style="21" bestFit="1" customWidth="1"/>
    <col min="2293" max="2293" width="43.90625" style="21" customWidth="1"/>
    <col min="2294" max="2294" width="13.7265625" style="21" customWidth="1"/>
    <col min="2295" max="2295" width="20.1796875" style="21" customWidth="1"/>
    <col min="2296" max="2296" width="14.26953125" style="21" customWidth="1"/>
    <col min="2297" max="2297" width="10.453125" style="21" customWidth="1"/>
    <col min="2298" max="2304" width="9.7265625" style="21" customWidth="1"/>
    <col min="2305" max="2305" width="16.7265625" style="21" bestFit="1" customWidth="1"/>
    <col min="2306" max="2306" width="18.453125" style="21" bestFit="1" customWidth="1"/>
    <col min="2307" max="2307" width="16.26953125" style="21" customWidth="1"/>
    <col min="2308" max="2308" width="18.26953125" style="21" customWidth="1"/>
    <col min="2309" max="2309" width="18.6328125" style="21" customWidth="1"/>
    <col min="2310" max="2310" width="28.81640625" style="21" customWidth="1"/>
    <col min="2311" max="2311" width="14.81640625" style="21" bestFit="1" customWidth="1"/>
    <col min="2312" max="2545" width="8.7265625" style="21"/>
    <col min="2546" max="2546" width="6.54296875" style="21" customWidth="1"/>
    <col min="2547" max="2547" width="17.90625" style="21" customWidth="1"/>
    <col min="2548" max="2548" width="9" style="21" bestFit="1" customWidth="1"/>
    <col min="2549" max="2549" width="43.90625" style="21" customWidth="1"/>
    <col min="2550" max="2550" width="13.7265625" style="21" customWidth="1"/>
    <col min="2551" max="2551" width="20.1796875" style="21" customWidth="1"/>
    <col min="2552" max="2552" width="14.26953125" style="21" customWidth="1"/>
    <col min="2553" max="2553" width="10.453125" style="21" customWidth="1"/>
    <col min="2554" max="2560" width="9.7265625" style="21" customWidth="1"/>
    <col min="2561" max="2561" width="16.7265625" style="21" bestFit="1" customWidth="1"/>
    <col min="2562" max="2562" width="18.453125" style="21" bestFit="1" customWidth="1"/>
    <col min="2563" max="2563" width="16.26953125" style="21" customWidth="1"/>
    <col min="2564" max="2564" width="18.26953125" style="21" customWidth="1"/>
    <col min="2565" max="2565" width="18.6328125" style="21" customWidth="1"/>
    <col min="2566" max="2566" width="28.81640625" style="21" customWidth="1"/>
    <col min="2567" max="2567" width="14.81640625" style="21" bestFit="1" customWidth="1"/>
    <col min="2568" max="2801" width="8.7265625" style="21"/>
    <col min="2802" max="2802" width="6.54296875" style="21" customWidth="1"/>
    <col min="2803" max="2803" width="17.90625" style="21" customWidth="1"/>
    <col min="2804" max="2804" width="9" style="21" bestFit="1" customWidth="1"/>
    <col min="2805" max="2805" width="43.90625" style="21" customWidth="1"/>
    <col min="2806" max="2806" width="13.7265625" style="21" customWidth="1"/>
    <col min="2807" max="2807" width="20.1796875" style="21" customWidth="1"/>
    <col min="2808" max="2808" width="14.26953125" style="21" customWidth="1"/>
    <col min="2809" max="2809" width="10.453125" style="21" customWidth="1"/>
    <col min="2810" max="2816" width="9.7265625" style="21" customWidth="1"/>
    <col min="2817" max="2817" width="16.7265625" style="21" bestFit="1" customWidth="1"/>
    <col min="2818" max="2818" width="18.453125" style="21" bestFit="1" customWidth="1"/>
    <col min="2819" max="2819" width="16.26953125" style="21" customWidth="1"/>
    <col min="2820" max="2820" width="18.26953125" style="21" customWidth="1"/>
    <col min="2821" max="2821" width="18.6328125" style="21" customWidth="1"/>
    <col min="2822" max="2822" width="28.81640625" style="21" customWidth="1"/>
    <col min="2823" max="2823" width="14.81640625" style="21" bestFit="1" customWidth="1"/>
    <col min="2824" max="3057" width="8.7265625" style="21"/>
    <col min="3058" max="3058" width="6.54296875" style="21" customWidth="1"/>
    <col min="3059" max="3059" width="17.90625" style="21" customWidth="1"/>
    <col min="3060" max="3060" width="9" style="21" bestFit="1" customWidth="1"/>
    <col min="3061" max="3061" width="43.90625" style="21" customWidth="1"/>
    <col min="3062" max="3062" width="13.7265625" style="21" customWidth="1"/>
    <col min="3063" max="3063" width="20.1796875" style="21" customWidth="1"/>
    <col min="3064" max="3064" width="14.26953125" style="21" customWidth="1"/>
    <col min="3065" max="3065" width="10.453125" style="21" customWidth="1"/>
    <col min="3066" max="3072" width="9.7265625" style="21" customWidth="1"/>
    <col min="3073" max="3073" width="16.7265625" style="21" bestFit="1" customWidth="1"/>
    <col min="3074" max="3074" width="18.453125" style="21" bestFit="1" customWidth="1"/>
    <col min="3075" max="3075" width="16.26953125" style="21" customWidth="1"/>
    <col min="3076" max="3076" width="18.26953125" style="21" customWidth="1"/>
    <col min="3077" max="3077" width="18.6328125" style="21" customWidth="1"/>
    <col min="3078" max="3078" width="28.81640625" style="21" customWidth="1"/>
    <col min="3079" max="3079" width="14.81640625" style="21" bestFit="1" customWidth="1"/>
    <col min="3080" max="3313" width="8.7265625" style="21"/>
    <col min="3314" max="3314" width="6.54296875" style="21" customWidth="1"/>
    <col min="3315" max="3315" width="17.90625" style="21" customWidth="1"/>
    <col min="3316" max="3316" width="9" style="21" bestFit="1" customWidth="1"/>
    <col min="3317" max="3317" width="43.90625" style="21" customWidth="1"/>
    <col min="3318" max="3318" width="13.7265625" style="21" customWidth="1"/>
    <col min="3319" max="3319" width="20.1796875" style="21" customWidth="1"/>
    <col min="3320" max="3320" width="14.26953125" style="21" customWidth="1"/>
    <col min="3321" max="3321" width="10.453125" style="21" customWidth="1"/>
    <col min="3322" max="3328" width="9.7265625" style="21" customWidth="1"/>
    <col min="3329" max="3329" width="16.7265625" style="21" bestFit="1" customWidth="1"/>
    <col min="3330" max="3330" width="18.453125" style="21" bestFit="1" customWidth="1"/>
    <col min="3331" max="3331" width="16.26953125" style="21" customWidth="1"/>
    <col min="3332" max="3332" width="18.26953125" style="21" customWidth="1"/>
    <col min="3333" max="3333" width="18.6328125" style="21" customWidth="1"/>
    <col min="3334" max="3334" width="28.81640625" style="21" customWidth="1"/>
    <col min="3335" max="3335" width="14.81640625" style="21" bestFit="1" customWidth="1"/>
    <col min="3336" max="3569" width="8.7265625" style="21"/>
    <col min="3570" max="3570" width="6.54296875" style="21" customWidth="1"/>
    <col min="3571" max="3571" width="17.90625" style="21" customWidth="1"/>
    <col min="3572" max="3572" width="9" style="21" bestFit="1" customWidth="1"/>
    <col min="3573" max="3573" width="43.90625" style="21" customWidth="1"/>
    <col min="3574" max="3574" width="13.7265625" style="21" customWidth="1"/>
    <col min="3575" max="3575" width="20.1796875" style="21" customWidth="1"/>
    <col min="3576" max="3576" width="14.26953125" style="21" customWidth="1"/>
    <col min="3577" max="3577" width="10.453125" style="21" customWidth="1"/>
    <col min="3578" max="3584" width="9.7265625" style="21" customWidth="1"/>
    <col min="3585" max="3585" width="16.7265625" style="21" bestFit="1" customWidth="1"/>
    <col min="3586" max="3586" width="18.453125" style="21" bestFit="1" customWidth="1"/>
    <col min="3587" max="3587" width="16.26953125" style="21" customWidth="1"/>
    <col min="3588" max="3588" width="18.26953125" style="21" customWidth="1"/>
    <col min="3589" max="3589" width="18.6328125" style="21" customWidth="1"/>
    <col min="3590" max="3590" width="28.81640625" style="21" customWidth="1"/>
    <col min="3591" max="3591" width="14.81640625" style="21" bestFit="1" customWidth="1"/>
    <col min="3592" max="3825" width="8.7265625" style="21"/>
    <col min="3826" max="3826" width="6.54296875" style="21" customWidth="1"/>
    <col min="3827" max="3827" width="17.90625" style="21" customWidth="1"/>
    <col min="3828" max="3828" width="9" style="21" bestFit="1" customWidth="1"/>
    <col min="3829" max="3829" width="43.90625" style="21" customWidth="1"/>
    <col min="3830" max="3830" width="13.7265625" style="21" customWidth="1"/>
    <col min="3831" max="3831" width="20.1796875" style="21" customWidth="1"/>
    <col min="3832" max="3832" width="14.26953125" style="21" customWidth="1"/>
    <col min="3833" max="3833" width="10.453125" style="21" customWidth="1"/>
    <col min="3834" max="3840" width="9.7265625" style="21" customWidth="1"/>
    <col min="3841" max="3841" width="16.7265625" style="21" bestFit="1" customWidth="1"/>
    <col min="3842" max="3842" width="18.453125" style="21" bestFit="1" customWidth="1"/>
    <col min="3843" max="3843" width="16.26953125" style="21" customWidth="1"/>
    <col min="3844" max="3844" width="18.26953125" style="21" customWidth="1"/>
    <col min="3845" max="3845" width="18.6328125" style="21" customWidth="1"/>
    <col min="3846" max="3846" width="28.81640625" style="21" customWidth="1"/>
    <col min="3847" max="3847" width="14.81640625" style="21" bestFit="1" customWidth="1"/>
    <col min="3848" max="4081" width="8.7265625" style="21"/>
    <col min="4082" max="4082" width="6.54296875" style="21" customWidth="1"/>
    <col min="4083" max="4083" width="17.90625" style="21" customWidth="1"/>
    <col min="4084" max="4084" width="9" style="21" bestFit="1" customWidth="1"/>
    <col min="4085" max="4085" width="43.90625" style="21" customWidth="1"/>
    <col min="4086" max="4086" width="13.7265625" style="21" customWidth="1"/>
    <col min="4087" max="4087" width="20.1796875" style="21" customWidth="1"/>
    <col min="4088" max="4088" width="14.26953125" style="21" customWidth="1"/>
    <col min="4089" max="4089" width="10.453125" style="21" customWidth="1"/>
    <col min="4090" max="4096" width="9.7265625" style="21" customWidth="1"/>
    <col min="4097" max="4097" width="16.7265625" style="21" bestFit="1" customWidth="1"/>
    <col min="4098" max="4098" width="18.453125" style="21" bestFit="1" customWidth="1"/>
    <col min="4099" max="4099" width="16.26953125" style="21" customWidth="1"/>
    <col min="4100" max="4100" width="18.26953125" style="21" customWidth="1"/>
    <col min="4101" max="4101" width="18.6328125" style="21" customWidth="1"/>
    <col min="4102" max="4102" width="28.81640625" style="21" customWidth="1"/>
    <col min="4103" max="4103" width="14.81640625" style="21" bestFit="1" customWidth="1"/>
    <col min="4104" max="4337" width="8.7265625" style="21"/>
    <col min="4338" max="4338" width="6.54296875" style="21" customWidth="1"/>
    <col min="4339" max="4339" width="17.90625" style="21" customWidth="1"/>
    <col min="4340" max="4340" width="9" style="21" bestFit="1" customWidth="1"/>
    <col min="4341" max="4341" width="43.90625" style="21" customWidth="1"/>
    <col min="4342" max="4342" width="13.7265625" style="21" customWidth="1"/>
    <col min="4343" max="4343" width="20.1796875" style="21" customWidth="1"/>
    <col min="4344" max="4344" width="14.26953125" style="21" customWidth="1"/>
    <col min="4345" max="4345" width="10.453125" style="21" customWidth="1"/>
    <col min="4346" max="4352" width="9.7265625" style="21" customWidth="1"/>
    <col min="4353" max="4353" width="16.7265625" style="21" bestFit="1" customWidth="1"/>
    <col min="4354" max="4354" width="18.453125" style="21" bestFit="1" customWidth="1"/>
    <col min="4355" max="4355" width="16.26953125" style="21" customWidth="1"/>
    <col min="4356" max="4356" width="18.26953125" style="21" customWidth="1"/>
    <col min="4357" max="4357" width="18.6328125" style="21" customWidth="1"/>
    <col min="4358" max="4358" width="28.81640625" style="21" customWidth="1"/>
    <col min="4359" max="4359" width="14.81640625" style="21" bestFit="1" customWidth="1"/>
    <col min="4360" max="4593" width="8.7265625" style="21"/>
    <col min="4594" max="4594" width="6.54296875" style="21" customWidth="1"/>
    <col min="4595" max="4595" width="17.90625" style="21" customWidth="1"/>
    <col min="4596" max="4596" width="9" style="21" bestFit="1" customWidth="1"/>
    <col min="4597" max="4597" width="43.90625" style="21" customWidth="1"/>
    <col min="4598" max="4598" width="13.7265625" style="21" customWidth="1"/>
    <col min="4599" max="4599" width="20.1796875" style="21" customWidth="1"/>
    <col min="4600" max="4600" width="14.26953125" style="21" customWidth="1"/>
    <col min="4601" max="4601" width="10.453125" style="21" customWidth="1"/>
    <col min="4602" max="4608" width="9.7265625" style="21" customWidth="1"/>
    <col min="4609" max="4609" width="16.7265625" style="21" bestFit="1" customWidth="1"/>
    <col min="4610" max="4610" width="18.453125" style="21" bestFit="1" customWidth="1"/>
    <col min="4611" max="4611" width="16.26953125" style="21" customWidth="1"/>
    <col min="4612" max="4612" width="18.26953125" style="21" customWidth="1"/>
    <col min="4613" max="4613" width="18.6328125" style="21" customWidth="1"/>
    <col min="4614" max="4614" width="28.81640625" style="21" customWidth="1"/>
    <col min="4615" max="4615" width="14.81640625" style="21" bestFit="1" customWidth="1"/>
    <col min="4616" max="4849" width="8.7265625" style="21"/>
    <col min="4850" max="4850" width="6.54296875" style="21" customWidth="1"/>
    <col min="4851" max="4851" width="17.90625" style="21" customWidth="1"/>
    <col min="4852" max="4852" width="9" style="21" bestFit="1" customWidth="1"/>
    <col min="4853" max="4853" width="43.90625" style="21" customWidth="1"/>
    <col min="4854" max="4854" width="13.7265625" style="21" customWidth="1"/>
    <col min="4855" max="4855" width="20.1796875" style="21" customWidth="1"/>
    <col min="4856" max="4856" width="14.26953125" style="21" customWidth="1"/>
    <col min="4857" max="4857" width="10.453125" style="21" customWidth="1"/>
    <col min="4858" max="4864" width="9.7265625" style="21" customWidth="1"/>
    <col min="4865" max="4865" width="16.7265625" style="21" bestFit="1" customWidth="1"/>
    <col min="4866" max="4866" width="18.453125" style="21" bestFit="1" customWidth="1"/>
    <col min="4867" max="4867" width="16.26953125" style="21" customWidth="1"/>
    <col min="4868" max="4868" width="18.26953125" style="21" customWidth="1"/>
    <col min="4869" max="4869" width="18.6328125" style="21" customWidth="1"/>
    <col min="4870" max="4870" width="28.81640625" style="21" customWidth="1"/>
    <col min="4871" max="4871" width="14.81640625" style="21" bestFit="1" customWidth="1"/>
    <col min="4872" max="5105" width="8.7265625" style="21"/>
    <col min="5106" max="5106" width="6.54296875" style="21" customWidth="1"/>
    <col min="5107" max="5107" width="17.90625" style="21" customWidth="1"/>
    <col min="5108" max="5108" width="9" style="21" bestFit="1" customWidth="1"/>
    <col min="5109" max="5109" width="43.90625" style="21" customWidth="1"/>
    <col min="5110" max="5110" width="13.7265625" style="21" customWidth="1"/>
    <col min="5111" max="5111" width="20.1796875" style="21" customWidth="1"/>
    <col min="5112" max="5112" width="14.26953125" style="21" customWidth="1"/>
    <col min="5113" max="5113" width="10.453125" style="21" customWidth="1"/>
    <col min="5114" max="5120" width="9.7265625" style="21" customWidth="1"/>
    <col min="5121" max="5121" width="16.7265625" style="21" bestFit="1" customWidth="1"/>
    <col min="5122" max="5122" width="18.453125" style="21" bestFit="1" customWidth="1"/>
    <col min="5123" max="5123" width="16.26953125" style="21" customWidth="1"/>
    <col min="5124" max="5124" width="18.26953125" style="21" customWidth="1"/>
    <col min="5125" max="5125" width="18.6328125" style="21" customWidth="1"/>
    <col min="5126" max="5126" width="28.81640625" style="21" customWidth="1"/>
    <col min="5127" max="5127" width="14.81640625" style="21" bestFit="1" customWidth="1"/>
    <col min="5128" max="5361" width="8.7265625" style="21"/>
    <col min="5362" max="5362" width="6.54296875" style="21" customWidth="1"/>
    <col min="5363" max="5363" width="17.90625" style="21" customWidth="1"/>
    <col min="5364" max="5364" width="9" style="21" bestFit="1" customWidth="1"/>
    <col min="5365" max="5365" width="43.90625" style="21" customWidth="1"/>
    <col min="5366" max="5366" width="13.7265625" style="21" customWidth="1"/>
    <col min="5367" max="5367" width="20.1796875" style="21" customWidth="1"/>
    <col min="5368" max="5368" width="14.26953125" style="21" customWidth="1"/>
    <col min="5369" max="5369" width="10.453125" style="21" customWidth="1"/>
    <col min="5370" max="5376" width="9.7265625" style="21" customWidth="1"/>
    <col min="5377" max="5377" width="16.7265625" style="21" bestFit="1" customWidth="1"/>
    <col min="5378" max="5378" width="18.453125" style="21" bestFit="1" customWidth="1"/>
    <col min="5379" max="5379" width="16.26953125" style="21" customWidth="1"/>
    <col min="5380" max="5380" width="18.26953125" style="21" customWidth="1"/>
    <col min="5381" max="5381" width="18.6328125" style="21" customWidth="1"/>
    <col min="5382" max="5382" width="28.81640625" style="21" customWidth="1"/>
    <col min="5383" max="5383" width="14.81640625" style="21" bestFit="1" customWidth="1"/>
    <col min="5384" max="5617" width="8.7265625" style="21"/>
    <col min="5618" max="5618" width="6.54296875" style="21" customWidth="1"/>
    <col min="5619" max="5619" width="17.90625" style="21" customWidth="1"/>
    <col min="5620" max="5620" width="9" style="21" bestFit="1" customWidth="1"/>
    <col min="5621" max="5621" width="43.90625" style="21" customWidth="1"/>
    <col min="5622" max="5622" width="13.7265625" style="21" customWidth="1"/>
    <col min="5623" max="5623" width="20.1796875" style="21" customWidth="1"/>
    <col min="5624" max="5624" width="14.26953125" style="21" customWidth="1"/>
    <col min="5625" max="5625" width="10.453125" style="21" customWidth="1"/>
    <col min="5626" max="5632" width="9.7265625" style="21" customWidth="1"/>
    <col min="5633" max="5633" width="16.7265625" style="21" bestFit="1" customWidth="1"/>
    <col min="5634" max="5634" width="18.453125" style="21" bestFit="1" customWidth="1"/>
    <col min="5635" max="5635" width="16.26953125" style="21" customWidth="1"/>
    <col min="5636" max="5636" width="18.26953125" style="21" customWidth="1"/>
    <col min="5637" max="5637" width="18.6328125" style="21" customWidth="1"/>
    <col min="5638" max="5638" width="28.81640625" style="21" customWidth="1"/>
    <col min="5639" max="5639" width="14.81640625" style="21" bestFit="1" customWidth="1"/>
    <col min="5640" max="5873" width="8.7265625" style="21"/>
    <col min="5874" max="5874" width="6.54296875" style="21" customWidth="1"/>
    <col min="5875" max="5875" width="17.90625" style="21" customWidth="1"/>
    <col min="5876" max="5876" width="9" style="21" bestFit="1" customWidth="1"/>
    <col min="5877" max="5877" width="43.90625" style="21" customWidth="1"/>
    <col min="5878" max="5878" width="13.7265625" style="21" customWidth="1"/>
    <col min="5879" max="5879" width="20.1796875" style="21" customWidth="1"/>
    <col min="5880" max="5880" width="14.26953125" style="21" customWidth="1"/>
    <col min="5881" max="5881" width="10.453125" style="21" customWidth="1"/>
    <col min="5882" max="5888" width="9.7265625" style="21" customWidth="1"/>
    <col min="5889" max="5889" width="16.7265625" style="21" bestFit="1" customWidth="1"/>
    <col min="5890" max="5890" width="18.453125" style="21" bestFit="1" customWidth="1"/>
    <col min="5891" max="5891" width="16.26953125" style="21" customWidth="1"/>
    <col min="5892" max="5892" width="18.26953125" style="21" customWidth="1"/>
    <col min="5893" max="5893" width="18.6328125" style="21" customWidth="1"/>
    <col min="5894" max="5894" width="28.81640625" style="21" customWidth="1"/>
    <col min="5895" max="5895" width="14.81640625" style="21" bestFit="1" customWidth="1"/>
    <col min="5896" max="6129" width="8.7265625" style="21"/>
    <col min="6130" max="6130" width="6.54296875" style="21" customWidth="1"/>
    <col min="6131" max="6131" width="17.90625" style="21" customWidth="1"/>
    <col min="6132" max="6132" width="9" style="21" bestFit="1" customWidth="1"/>
    <col min="6133" max="6133" width="43.90625" style="21" customWidth="1"/>
    <col min="6134" max="6134" width="13.7265625" style="21" customWidth="1"/>
    <col min="6135" max="6135" width="20.1796875" style="21" customWidth="1"/>
    <col min="6136" max="6136" width="14.26953125" style="21" customWidth="1"/>
    <col min="6137" max="6137" width="10.453125" style="21" customWidth="1"/>
    <col min="6138" max="6144" width="9.7265625" style="21" customWidth="1"/>
    <col min="6145" max="6145" width="16.7265625" style="21" bestFit="1" customWidth="1"/>
    <col min="6146" max="6146" width="18.453125" style="21" bestFit="1" customWidth="1"/>
    <col min="6147" max="6147" width="16.26953125" style="21" customWidth="1"/>
    <col min="6148" max="6148" width="18.26953125" style="21" customWidth="1"/>
    <col min="6149" max="6149" width="18.6328125" style="21" customWidth="1"/>
    <col min="6150" max="6150" width="28.81640625" style="21" customWidth="1"/>
    <col min="6151" max="6151" width="14.81640625" style="21" bestFit="1" customWidth="1"/>
    <col min="6152" max="6385" width="8.7265625" style="21"/>
    <col min="6386" max="6386" width="6.54296875" style="21" customWidth="1"/>
    <col min="6387" max="6387" width="17.90625" style="21" customWidth="1"/>
    <col min="6388" max="6388" width="9" style="21" bestFit="1" customWidth="1"/>
    <col min="6389" max="6389" width="43.90625" style="21" customWidth="1"/>
    <col min="6390" max="6390" width="13.7265625" style="21" customWidth="1"/>
    <col min="6391" max="6391" width="20.1796875" style="21" customWidth="1"/>
    <col min="6392" max="6392" width="14.26953125" style="21" customWidth="1"/>
    <col min="6393" max="6393" width="10.453125" style="21" customWidth="1"/>
    <col min="6394" max="6400" width="9.7265625" style="21" customWidth="1"/>
    <col min="6401" max="6401" width="16.7265625" style="21" bestFit="1" customWidth="1"/>
    <col min="6402" max="6402" width="18.453125" style="21" bestFit="1" customWidth="1"/>
    <col min="6403" max="6403" width="16.26953125" style="21" customWidth="1"/>
    <col min="6404" max="6404" width="18.26953125" style="21" customWidth="1"/>
    <col min="6405" max="6405" width="18.6328125" style="21" customWidth="1"/>
    <col min="6406" max="6406" width="28.81640625" style="21" customWidth="1"/>
    <col min="6407" max="6407" width="14.81640625" style="21" bestFit="1" customWidth="1"/>
    <col min="6408" max="6641" width="8.7265625" style="21"/>
    <col min="6642" max="6642" width="6.54296875" style="21" customWidth="1"/>
    <col min="6643" max="6643" width="17.90625" style="21" customWidth="1"/>
    <col min="6644" max="6644" width="9" style="21" bestFit="1" customWidth="1"/>
    <col min="6645" max="6645" width="43.90625" style="21" customWidth="1"/>
    <col min="6646" max="6646" width="13.7265625" style="21" customWidth="1"/>
    <col min="6647" max="6647" width="20.1796875" style="21" customWidth="1"/>
    <col min="6648" max="6648" width="14.26953125" style="21" customWidth="1"/>
    <col min="6649" max="6649" width="10.453125" style="21" customWidth="1"/>
    <col min="6650" max="6656" width="9.7265625" style="21" customWidth="1"/>
    <col min="6657" max="6657" width="16.7265625" style="21" bestFit="1" customWidth="1"/>
    <col min="6658" max="6658" width="18.453125" style="21" bestFit="1" customWidth="1"/>
    <col min="6659" max="6659" width="16.26953125" style="21" customWidth="1"/>
    <col min="6660" max="6660" width="18.26953125" style="21" customWidth="1"/>
    <col min="6661" max="6661" width="18.6328125" style="21" customWidth="1"/>
    <col min="6662" max="6662" width="28.81640625" style="21" customWidth="1"/>
    <col min="6663" max="6663" width="14.81640625" style="21" bestFit="1" customWidth="1"/>
    <col min="6664" max="6897" width="8.7265625" style="21"/>
    <col min="6898" max="6898" width="6.54296875" style="21" customWidth="1"/>
    <col min="6899" max="6899" width="17.90625" style="21" customWidth="1"/>
    <col min="6900" max="6900" width="9" style="21" bestFit="1" customWidth="1"/>
    <col min="6901" max="6901" width="43.90625" style="21" customWidth="1"/>
    <col min="6902" max="6902" width="13.7265625" style="21" customWidth="1"/>
    <col min="6903" max="6903" width="20.1796875" style="21" customWidth="1"/>
    <col min="6904" max="6904" width="14.26953125" style="21" customWidth="1"/>
    <col min="6905" max="6905" width="10.453125" style="21" customWidth="1"/>
    <col min="6906" max="6912" width="9.7265625" style="21" customWidth="1"/>
    <col min="6913" max="6913" width="16.7265625" style="21" bestFit="1" customWidth="1"/>
    <col min="6914" max="6914" width="18.453125" style="21" bestFit="1" customWidth="1"/>
    <col min="6915" max="6915" width="16.26953125" style="21" customWidth="1"/>
    <col min="6916" max="6916" width="18.26953125" style="21" customWidth="1"/>
    <col min="6917" max="6917" width="18.6328125" style="21" customWidth="1"/>
    <col min="6918" max="6918" width="28.81640625" style="21" customWidth="1"/>
    <col min="6919" max="6919" width="14.81640625" style="21" bestFit="1" customWidth="1"/>
    <col min="6920" max="7153" width="8.7265625" style="21"/>
    <col min="7154" max="7154" width="6.54296875" style="21" customWidth="1"/>
    <col min="7155" max="7155" width="17.90625" style="21" customWidth="1"/>
    <col min="7156" max="7156" width="9" style="21" bestFit="1" customWidth="1"/>
    <col min="7157" max="7157" width="43.90625" style="21" customWidth="1"/>
    <col min="7158" max="7158" width="13.7265625" style="21" customWidth="1"/>
    <col min="7159" max="7159" width="20.1796875" style="21" customWidth="1"/>
    <col min="7160" max="7160" width="14.26953125" style="21" customWidth="1"/>
    <col min="7161" max="7161" width="10.453125" style="21" customWidth="1"/>
    <col min="7162" max="7168" width="9.7265625" style="21" customWidth="1"/>
    <col min="7169" max="7169" width="16.7265625" style="21" bestFit="1" customWidth="1"/>
    <col min="7170" max="7170" width="18.453125" style="21" bestFit="1" customWidth="1"/>
    <col min="7171" max="7171" width="16.26953125" style="21" customWidth="1"/>
    <col min="7172" max="7172" width="18.26953125" style="21" customWidth="1"/>
    <col min="7173" max="7173" width="18.6328125" style="21" customWidth="1"/>
    <col min="7174" max="7174" width="28.81640625" style="21" customWidth="1"/>
    <col min="7175" max="7175" width="14.81640625" style="21" bestFit="1" customWidth="1"/>
    <col min="7176" max="7409" width="8.7265625" style="21"/>
    <col min="7410" max="7410" width="6.54296875" style="21" customWidth="1"/>
    <col min="7411" max="7411" width="17.90625" style="21" customWidth="1"/>
    <col min="7412" max="7412" width="9" style="21" bestFit="1" customWidth="1"/>
    <col min="7413" max="7413" width="43.90625" style="21" customWidth="1"/>
    <col min="7414" max="7414" width="13.7265625" style="21" customWidth="1"/>
    <col min="7415" max="7415" width="20.1796875" style="21" customWidth="1"/>
    <col min="7416" max="7416" width="14.26953125" style="21" customWidth="1"/>
    <col min="7417" max="7417" width="10.453125" style="21" customWidth="1"/>
    <col min="7418" max="7424" width="9.7265625" style="21" customWidth="1"/>
    <col min="7425" max="7425" width="16.7265625" style="21" bestFit="1" customWidth="1"/>
    <col min="7426" max="7426" width="18.453125" style="21" bestFit="1" customWidth="1"/>
    <col min="7427" max="7427" width="16.26953125" style="21" customWidth="1"/>
    <col min="7428" max="7428" width="18.26953125" style="21" customWidth="1"/>
    <col min="7429" max="7429" width="18.6328125" style="21" customWidth="1"/>
    <col min="7430" max="7430" width="28.81640625" style="21" customWidth="1"/>
    <col min="7431" max="7431" width="14.81640625" style="21" bestFit="1" customWidth="1"/>
    <col min="7432" max="7665" width="8.7265625" style="21"/>
    <col min="7666" max="7666" width="6.54296875" style="21" customWidth="1"/>
    <col min="7667" max="7667" width="17.90625" style="21" customWidth="1"/>
    <col min="7668" max="7668" width="9" style="21" bestFit="1" customWidth="1"/>
    <col min="7669" max="7669" width="43.90625" style="21" customWidth="1"/>
    <col min="7670" max="7670" width="13.7265625" style="21" customWidth="1"/>
    <col min="7671" max="7671" width="20.1796875" style="21" customWidth="1"/>
    <col min="7672" max="7672" width="14.26953125" style="21" customWidth="1"/>
    <col min="7673" max="7673" width="10.453125" style="21" customWidth="1"/>
    <col min="7674" max="7680" width="9.7265625" style="21" customWidth="1"/>
    <col min="7681" max="7681" width="16.7265625" style="21" bestFit="1" customWidth="1"/>
    <col min="7682" max="7682" width="18.453125" style="21" bestFit="1" customWidth="1"/>
    <col min="7683" max="7683" width="16.26953125" style="21" customWidth="1"/>
    <col min="7684" max="7684" width="18.26953125" style="21" customWidth="1"/>
    <col min="7685" max="7685" width="18.6328125" style="21" customWidth="1"/>
    <col min="7686" max="7686" width="28.81640625" style="21" customWidth="1"/>
    <col min="7687" max="7687" width="14.81640625" style="21" bestFit="1" customWidth="1"/>
    <col min="7688" max="7921" width="8.7265625" style="21"/>
    <col min="7922" max="7922" width="6.54296875" style="21" customWidth="1"/>
    <col min="7923" max="7923" width="17.90625" style="21" customWidth="1"/>
    <col min="7924" max="7924" width="9" style="21" bestFit="1" customWidth="1"/>
    <col min="7925" max="7925" width="43.90625" style="21" customWidth="1"/>
    <col min="7926" max="7926" width="13.7265625" style="21" customWidth="1"/>
    <col min="7927" max="7927" width="20.1796875" style="21" customWidth="1"/>
    <col min="7928" max="7928" width="14.26953125" style="21" customWidth="1"/>
    <col min="7929" max="7929" width="10.453125" style="21" customWidth="1"/>
    <col min="7930" max="7936" width="9.7265625" style="21" customWidth="1"/>
    <col min="7937" max="7937" width="16.7265625" style="21" bestFit="1" customWidth="1"/>
    <col min="7938" max="7938" width="18.453125" style="21" bestFit="1" customWidth="1"/>
    <col min="7939" max="7939" width="16.26953125" style="21" customWidth="1"/>
    <col min="7940" max="7940" width="18.26953125" style="21" customWidth="1"/>
    <col min="7941" max="7941" width="18.6328125" style="21" customWidth="1"/>
    <col min="7942" max="7942" width="28.81640625" style="21" customWidth="1"/>
    <col min="7943" max="7943" width="14.81640625" style="21" bestFit="1" customWidth="1"/>
    <col min="7944" max="8177" width="8.7265625" style="21"/>
    <col min="8178" max="8178" width="6.54296875" style="21" customWidth="1"/>
    <col min="8179" max="8179" width="17.90625" style="21" customWidth="1"/>
    <col min="8180" max="8180" width="9" style="21" bestFit="1" customWidth="1"/>
    <col min="8181" max="8181" width="43.90625" style="21" customWidth="1"/>
    <col min="8182" max="8182" width="13.7265625" style="21" customWidth="1"/>
    <col min="8183" max="8183" width="20.1796875" style="21" customWidth="1"/>
    <col min="8184" max="8184" width="14.26953125" style="21" customWidth="1"/>
    <col min="8185" max="8185" width="10.453125" style="21" customWidth="1"/>
    <col min="8186" max="8192" width="9.7265625" style="21" customWidth="1"/>
    <col min="8193" max="8193" width="16.7265625" style="21" bestFit="1" customWidth="1"/>
    <col min="8194" max="8194" width="18.453125" style="21" bestFit="1" customWidth="1"/>
    <col min="8195" max="8195" width="16.26953125" style="21" customWidth="1"/>
    <col min="8196" max="8196" width="18.26953125" style="21" customWidth="1"/>
    <col min="8197" max="8197" width="18.6328125" style="21" customWidth="1"/>
    <col min="8198" max="8198" width="28.81640625" style="21" customWidth="1"/>
    <col min="8199" max="8199" width="14.81640625" style="21" bestFit="1" customWidth="1"/>
    <col min="8200" max="8433" width="8.7265625" style="21"/>
    <col min="8434" max="8434" width="6.54296875" style="21" customWidth="1"/>
    <col min="8435" max="8435" width="17.90625" style="21" customWidth="1"/>
    <col min="8436" max="8436" width="9" style="21" bestFit="1" customWidth="1"/>
    <col min="8437" max="8437" width="43.90625" style="21" customWidth="1"/>
    <col min="8438" max="8438" width="13.7265625" style="21" customWidth="1"/>
    <col min="8439" max="8439" width="20.1796875" style="21" customWidth="1"/>
    <col min="8440" max="8440" width="14.26953125" style="21" customWidth="1"/>
    <col min="8441" max="8441" width="10.453125" style="21" customWidth="1"/>
    <col min="8442" max="8448" width="9.7265625" style="21" customWidth="1"/>
    <col min="8449" max="8449" width="16.7265625" style="21" bestFit="1" customWidth="1"/>
    <col min="8450" max="8450" width="18.453125" style="21" bestFit="1" customWidth="1"/>
    <col min="8451" max="8451" width="16.26953125" style="21" customWidth="1"/>
    <col min="8452" max="8452" width="18.26953125" style="21" customWidth="1"/>
    <col min="8453" max="8453" width="18.6328125" style="21" customWidth="1"/>
    <col min="8454" max="8454" width="28.81640625" style="21" customWidth="1"/>
    <col min="8455" max="8455" width="14.81640625" style="21" bestFit="1" customWidth="1"/>
    <col min="8456" max="8689" width="8.7265625" style="21"/>
    <col min="8690" max="8690" width="6.54296875" style="21" customWidth="1"/>
    <col min="8691" max="8691" width="17.90625" style="21" customWidth="1"/>
    <col min="8692" max="8692" width="9" style="21" bestFit="1" customWidth="1"/>
    <col min="8693" max="8693" width="43.90625" style="21" customWidth="1"/>
    <col min="8694" max="8694" width="13.7265625" style="21" customWidth="1"/>
    <col min="8695" max="8695" width="20.1796875" style="21" customWidth="1"/>
    <col min="8696" max="8696" width="14.26953125" style="21" customWidth="1"/>
    <col min="8697" max="8697" width="10.453125" style="21" customWidth="1"/>
    <col min="8698" max="8704" width="9.7265625" style="21" customWidth="1"/>
    <col min="8705" max="8705" width="16.7265625" style="21" bestFit="1" customWidth="1"/>
    <col min="8706" max="8706" width="18.453125" style="21" bestFit="1" customWidth="1"/>
    <col min="8707" max="8707" width="16.26953125" style="21" customWidth="1"/>
    <col min="8708" max="8708" width="18.26953125" style="21" customWidth="1"/>
    <col min="8709" max="8709" width="18.6328125" style="21" customWidth="1"/>
    <col min="8710" max="8710" width="28.81640625" style="21" customWidth="1"/>
    <col min="8711" max="8711" width="14.81640625" style="21" bestFit="1" customWidth="1"/>
    <col min="8712" max="8945" width="8.7265625" style="21"/>
    <col min="8946" max="8946" width="6.54296875" style="21" customWidth="1"/>
    <col min="8947" max="8947" width="17.90625" style="21" customWidth="1"/>
    <col min="8948" max="8948" width="9" style="21" bestFit="1" customWidth="1"/>
    <col min="8949" max="8949" width="43.90625" style="21" customWidth="1"/>
    <col min="8950" max="8950" width="13.7265625" style="21" customWidth="1"/>
    <col min="8951" max="8951" width="20.1796875" style="21" customWidth="1"/>
    <col min="8952" max="8952" width="14.26953125" style="21" customWidth="1"/>
    <col min="8953" max="8953" width="10.453125" style="21" customWidth="1"/>
    <col min="8954" max="8960" width="9.7265625" style="21" customWidth="1"/>
    <col min="8961" max="8961" width="16.7265625" style="21" bestFit="1" customWidth="1"/>
    <col min="8962" max="8962" width="18.453125" style="21" bestFit="1" customWidth="1"/>
    <col min="8963" max="8963" width="16.26953125" style="21" customWidth="1"/>
    <col min="8964" max="8964" width="18.26953125" style="21" customWidth="1"/>
    <col min="8965" max="8965" width="18.6328125" style="21" customWidth="1"/>
    <col min="8966" max="8966" width="28.81640625" style="21" customWidth="1"/>
    <col min="8967" max="8967" width="14.81640625" style="21" bestFit="1" customWidth="1"/>
    <col min="8968" max="9201" width="8.7265625" style="21"/>
    <col min="9202" max="9202" width="6.54296875" style="21" customWidth="1"/>
    <col min="9203" max="9203" width="17.90625" style="21" customWidth="1"/>
    <col min="9204" max="9204" width="9" style="21" bestFit="1" customWidth="1"/>
    <col min="9205" max="9205" width="43.90625" style="21" customWidth="1"/>
    <col min="9206" max="9206" width="13.7265625" style="21" customWidth="1"/>
    <col min="9207" max="9207" width="20.1796875" style="21" customWidth="1"/>
    <col min="9208" max="9208" width="14.26953125" style="21" customWidth="1"/>
    <col min="9209" max="9209" width="10.453125" style="21" customWidth="1"/>
    <col min="9210" max="9216" width="9.7265625" style="21" customWidth="1"/>
    <col min="9217" max="9217" width="16.7265625" style="21" bestFit="1" customWidth="1"/>
    <col min="9218" max="9218" width="18.453125" style="21" bestFit="1" customWidth="1"/>
    <col min="9219" max="9219" width="16.26953125" style="21" customWidth="1"/>
    <col min="9220" max="9220" width="18.26953125" style="21" customWidth="1"/>
    <col min="9221" max="9221" width="18.6328125" style="21" customWidth="1"/>
    <col min="9222" max="9222" width="28.81640625" style="21" customWidth="1"/>
    <col min="9223" max="9223" width="14.81640625" style="21" bestFit="1" customWidth="1"/>
    <col min="9224" max="9457" width="8.7265625" style="21"/>
    <col min="9458" max="9458" width="6.54296875" style="21" customWidth="1"/>
    <col min="9459" max="9459" width="17.90625" style="21" customWidth="1"/>
    <col min="9460" max="9460" width="9" style="21" bestFit="1" customWidth="1"/>
    <col min="9461" max="9461" width="43.90625" style="21" customWidth="1"/>
    <col min="9462" max="9462" width="13.7265625" style="21" customWidth="1"/>
    <col min="9463" max="9463" width="20.1796875" style="21" customWidth="1"/>
    <col min="9464" max="9464" width="14.26953125" style="21" customWidth="1"/>
    <col min="9465" max="9465" width="10.453125" style="21" customWidth="1"/>
    <col min="9466" max="9472" width="9.7265625" style="21" customWidth="1"/>
    <col min="9473" max="9473" width="16.7265625" style="21" bestFit="1" customWidth="1"/>
    <col min="9474" max="9474" width="18.453125" style="21" bestFit="1" customWidth="1"/>
    <col min="9475" max="9475" width="16.26953125" style="21" customWidth="1"/>
    <col min="9476" max="9476" width="18.26953125" style="21" customWidth="1"/>
    <col min="9477" max="9477" width="18.6328125" style="21" customWidth="1"/>
    <col min="9478" max="9478" width="28.81640625" style="21" customWidth="1"/>
    <col min="9479" max="9479" width="14.81640625" style="21" bestFit="1" customWidth="1"/>
    <col min="9480" max="9713" width="8.7265625" style="21"/>
    <col min="9714" max="9714" width="6.54296875" style="21" customWidth="1"/>
    <col min="9715" max="9715" width="17.90625" style="21" customWidth="1"/>
    <col min="9716" max="9716" width="9" style="21" bestFit="1" customWidth="1"/>
    <col min="9717" max="9717" width="43.90625" style="21" customWidth="1"/>
    <col min="9718" max="9718" width="13.7265625" style="21" customWidth="1"/>
    <col min="9719" max="9719" width="20.1796875" style="21" customWidth="1"/>
    <col min="9720" max="9720" width="14.26953125" style="21" customWidth="1"/>
    <col min="9721" max="9721" width="10.453125" style="21" customWidth="1"/>
    <col min="9722" max="9728" width="9.7265625" style="21" customWidth="1"/>
    <col min="9729" max="9729" width="16.7265625" style="21" bestFit="1" customWidth="1"/>
    <col min="9730" max="9730" width="18.453125" style="21" bestFit="1" customWidth="1"/>
    <col min="9731" max="9731" width="16.26953125" style="21" customWidth="1"/>
    <col min="9732" max="9732" width="18.26953125" style="21" customWidth="1"/>
    <col min="9733" max="9733" width="18.6328125" style="21" customWidth="1"/>
    <col min="9734" max="9734" width="28.81640625" style="21" customWidth="1"/>
    <col min="9735" max="9735" width="14.81640625" style="21" bestFit="1" customWidth="1"/>
    <col min="9736" max="9969" width="8.7265625" style="21"/>
    <col min="9970" max="9970" width="6.54296875" style="21" customWidth="1"/>
    <col min="9971" max="9971" width="17.90625" style="21" customWidth="1"/>
    <col min="9972" max="9972" width="9" style="21" bestFit="1" customWidth="1"/>
    <col min="9973" max="9973" width="43.90625" style="21" customWidth="1"/>
    <col min="9974" max="9974" width="13.7265625" style="21" customWidth="1"/>
    <col min="9975" max="9975" width="20.1796875" style="21" customWidth="1"/>
    <col min="9976" max="9976" width="14.26953125" style="21" customWidth="1"/>
    <col min="9977" max="9977" width="10.453125" style="21" customWidth="1"/>
    <col min="9978" max="9984" width="9.7265625" style="21" customWidth="1"/>
    <col min="9985" max="9985" width="16.7265625" style="21" bestFit="1" customWidth="1"/>
    <col min="9986" max="9986" width="18.453125" style="21" bestFit="1" customWidth="1"/>
    <col min="9987" max="9987" width="16.26953125" style="21" customWidth="1"/>
    <col min="9988" max="9988" width="18.26953125" style="21" customWidth="1"/>
    <col min="9989" max="9989" width="18.6328125" style="21" customWidth="1"/>
    <col min="9990" max="9990" width="28.81640625" style="21" customWidth="1"/>
    <col min="9991" max="9991" width="14.81640625" style="21" bestFit="1" customWidth="1"/>
    <col min="9992" max="10225" width="8.7265625" style="21"/>
    <col min="10226" max="10226" width="6.54296875" style="21" customWidth="1"/>
    <col min="10227" max="10227" width="17.90625" style="21" customWidth="1"/>
    <col min="10228" max="10228" width="9" style="21" bestFit="1" customWidth="1"/>
    <col min="10229" max="10229" width="43.90625" style="21" customWidth="1"/>
    <col min="10230" max="10230" width="13.7265625" style="21" customWidth="1"/>
    <col min="10231" max="10231" width="20.1796875" style="21" customWidth="1"/>
    <col min="10232" max="10232" width="14.26953125" style="21" customWidth="1"/>
    <col min="10233" max="10233" width="10.453125" style="21" customWidth="1"/>
    <col min="10234" max="10240" width="9.7265625" style="21" customWidth="1"/>
    <col min="10241" max="10241" width="16.7265625" style="21" bestFit="1" customWidth="1"/>
    <col min="10242" max="10242" width="18.453125" style="21" bestFit="1" customWidth="1"/>
    <col min="10243" max="10243" width="16.26953125" style="21" customWidth="1"/>
    <col min="10244" max="10244" width="18.26953125" style="21" customWidth="1"/>
    <col min="10245" max="10245" width="18.6328125" style="21" customWidth="1"/>
    <col min="10246" max="10246" width="28.81640625" style="21" customWidth="1"/>
    <col min="10247" max="10247" width="14.81640625" style="21" bestFit="1" customWidth="1"/>
    <col min="10248" max="10481" width="8.7265625" style="21"/>
    <col min="10482" max="10482" width="6.54296875" style="21" customWidth="1"/>
    <col min="10483" max="10483" width="17.90625" style="21" customWidth="1"/>
    <col min="10484" max="10484" width="9" style="21" bestFit="1" customWidth="1"/>
    <col min="10485" max="10485" width="43.90625" style="21" customWidth="1"/>
    <col min="10486" max="10486" width="13.7265625" style="21" customWidth="1"/>
    <col min="10487" max="10487" width="20.1796875" style="21" customWidth="1"/>
    <col min="10488" max="10488" width="14.26953125" style="21" customWidth="1"/>
    <col min="10489" max="10489" width="10.453125" style="21" customWidth="1"/>
    <col min="10490" max="10496" width="9.7265625" style="21" customWidth="1"/>
    <col min="10497" max="10497" width="16.7265625" style="21" bestFit="1" customWidth="1"/>
    <col min="10498" max="10498" width="18.453125" style="21" bestFit="1" customWidth="1"/>
    <col min="10499" max="10499" width="16.26953125" style="21" customWidth="1"/>
    <col min="10500" max="10500" width="18.26953125" style="21" customWidth="1"/>
    <col min="10501" max="10501" width="18.6328125" style="21" customWidth="1"/>
    <col min="10502" max="10502" width="28.81640625" style="21" customWidth="1"/>
    <col min="10503" max="10503" width="14.81640625" style="21" bestFit="1" customWidth="1"/>
    <col min="10504" max="10737" width="8.7265625" style="21"/>
    <col min="10738" max="10738" width="6.54296875" style="21" customWidth="1"/>
    <col min="10739" max="10739" width="17.90625" style="21" customWidth="1"/>
    <col min="10740" max="10740" width="9" style="21" bestFit="1" customWidth="1"/>
    <col min="10741" max="10741" width="43.90625" style="21" customWidth="1"/>
    <col min="10742" max="10742" width="13.7265625" style="21" customWidth="1"/>
    <col min="10743" max="10743" width="20.1796875" style="21" customWidth="1"/>
    <col min="10744" max="10744" width="14.26953125" style="21" customWidth="1"/>
    <col min="10745" max="10745" width="10.453125" style="21" customWidth="1"/>
    <col min="10746" max="10752" width="9.7265625" style="21" customWidth="1"/>
    <col min="10753" max="10753" width="16.7265625" style="21" bestFit="1" customWidth="1"/>
    <col min="10754" max="10754" width="18.453125" style="21" bestFit="1" customWidth="1"/>
    <col min="10755" max="10755" width="16.26953125" style="21" customWidth="1"/>
    <col min="10756" max="10756" width="18.26953125" style="21" customWidth="1"/>
    <col min="10757" max="10757" width="18.6328125" style="21" customWidth="1"/>
    <col min="10758" max="10758" width="28.81640625" style="21" customWidth="1"/>
    <col min="10759" max="10759" width="14.81640625" style="21" bestFit="1" customWidth="1"/>
    <col min="10760" max="10993" width="8.7265625" style="21"/>
    <col min="10994" max="10994" width="6.54296875" style="21" customWidth="1"/>
    <col min="10995" max="10995" width="17.90625" style="21" customWidth="1"/>
    <col min="10996" max="10996" width="9" style="21" bestFit="1" customWidth="1"/>
    <col min="10997" max="10997" width="43.90625" style="21" customWidth="1"/>
    <col min="10998" max="10998" width="13.7265625" style="21" customWidth="1"/>
    <col min="10999" max="10999" width="20.1796875" style="21" customWidth="1"/>
    <col min="11000" max="11000" width="14.26953125" style="21" customWidth="1"/>
    <col min="11001" max="11001" width="10.453125" style="21" customWidth="1"/>
    <col min="11002" max="11008" width="9.7265625" style="21" customWidth="1"/>
    <col min="11009" max="11009" width="16.7265625" style="21" bestFit="1" customWidth="1"/>
    <col min="11010" max="11010" width="18.453125" style="21" bestFit="1" customWidth="1"/>
    <col min="11011" max="11011" width="16.26953125" style="21" customWidth="1"/>
    <col min="11012" max="11012" width="18.26953125" style="21" customWidth="1"/>
    <col min="11013" max="11013" width="18.6328125" style="21" customWidth="1"/>
    <col min="11014" max="11014" width="28.81640625" style="21" customWidth="1"/>
    <col min="11015" max="11015" width="14.81640625" style="21" bestFit="1" customWidth="1"/>
    <col min="11016" max="11249" width="8.7265625" style="21"/>
    <col min="11250" max="11250" width="6.54296875" style="21" customWidth="1"/>
    <col min="11251" max="11251" width="17.90625" style="21" customWidth="1"/>
    <col min="11252" max="11252" width="9" style="21" bestFit="1" customWidth="1"/>
    <col min="11253" max="11253" width="43.90625" style="21" customWidth="1"/>
    <col min="11254" max="11254" width="13.7265625" style="21" customWidth="1"/>
    <col min="11255" max="11255" width="20.1796875" style="21" customWidth="1"/>
    <col min="11256" max="11256" width="14.26953125" style="21" customWidth="1"/>
    <col min="11257" max="11257" width="10.453125" style="21" customWidth="1"/>
    <col min="11258" max="11264" width="9.7265625" style="21" customWidth="1"/>
    <col min="11265" max="11265" width="16.7265625" style="21" bestFit="1" customWidth="1"/>
    <col min="11266" max="11266" width="18.453125" style="21" bestFit="1" customWidth="1"/>
    <col min="11267" max="11267" width="16.26953125" style="21" customWidth="1"/>
    <col min="11268" max="11268" width="18.26953125" style="21" customWidth="1"/>
    <col min="11269" max="11269" width="18.6328125" style="21" customWidth="1"/>
    <col min="11270" max="11270" width="28.81640625" style="21" customWidth="1"/>
    <col min="11271" max="11271" width="14.81640625" style="21" bestFit="1" customWidth="1"/>
    <col min="11272" max="11505" width="8.7265625" style="21"/>
    <col min="11506" max="11506" width="6.54296875" style="21" customWidth="1"/>
    <col min="11507" max="11507" width="17.90625" style="21" customWidth="1"/>
    <col min="11508" max="11508" width="9" style="21" bestFit="1" customWidth="1"/>
    <col min="11509" max="11509" width="43.90625" style="21" customWidth="1"/>
    <col min="11510" max="11510" width="13.7265625" style="21" customWidth="1"/>
    <col min="11511" max="11511" width="20.1796875" style="21" customWidth="1"/>
    <col min="11512" max="11512" width="14.26953125" style="21" customWidth="1"/>
    <col min="11513" max="11513" width="10.453125" style="21" customWidth="1"/>
    <col min="11514" max="11520" width="9.7265625" style="21" customWidth="1"/>
    <col min="11521" max="11521" width="16.7265625" style="21" bestFit="1" customWidth="1"/>
    <col min="11522" max="11522" width="18.453125" style="21" bestFit="1" customWidth="1"/>
    <col min="11523" max="11523" width="16.26953125" style="21" customWidth="1"/>
    <col min="11524" max="11524" width="18.26953125" style="21" customWidth="1"/>
    <col min="11525" max="11525" width="18.6328125" style="21" customWidth="1"/>
    <col min="11526" max="11526" width="28.81640625" style="21" customWidth="1"/>
    <col min="11527" max="11527" width="14.81640625" style="21" bestFit="1" customWidth="1"/>
    <col min="11528" max="11761" width="8.7265625" style="21"/>
    <col min="11762" max="11762" width="6.54296875" style="21" customWidth="1"/>
    <col min="11763" max="11763" width="17.90625" style="21" customWidth="1"/>
    <col min="11764" max="11764" width="9" style="21" bestFit="1" customWidth="1"/>
    <col min="11765" max="11765" width="43.90625" style="21" customWidth="1"/>
    <col min="11766" max="11766" width="13.7265625" style="21" customWidth="1"/>
    <col min="11767" max="11767" width="20.1796875" style="21" customWidth="1"/>
    <col min="11768" max="11768" width="14.26953125" style="21" customWidth="1"/>
    <col min="11769" max="11769" width="10.453125" style="21" customWidth="1"/>
    <col min="11770" max="11776" width="9.7265625" style="21" customWidth="1"/>
    <col min="11777" max="11777" width="16.7265625" style="21" bestFit="1" customWidth="1"/>
    <col min="11778" max="11778" width="18.453125" style="21" bestFit="1" customWidth="1"/>
    <col min="11779" max="11779" width="16.26953125" style="21" customWidth="1"/>
    <col min="11780" max="11780" width="18.26953125" style="21" customWidth="1"/>
    <col min="11781" max="11781" width="18.6328125" style="21" customWidth="1"/>
    <col min="11782" max="11782" width="28.81640625" style="21" customWidth="1"/>
    <col min="11783" max="11783" width="14.81640625" style="21" bestFit="1" customWidth="1"/>
    <col min="11784" max="12017" width="8.7265625" style="21"/>
    <col min="12018" max="12018" width="6.54296875" style="21" customWidth="1"/>
    <col min="12019" max="12019" width="17.90625" style="21" customWidth="1"/>
    <col min="12020" max="12020" width="9" style="21" bestFit="1" customWidth="1"/>
    <col min="12021" max="12021" width="43.90625" style="21" customWidth="1"/>
    <col min="12022" max="12022" width="13.7265625" style="21" customWidth="1"/>
    <col min="12023" max="12023" width="20.1796875" style="21" customWidth="1"/>
    <col min="12024" max="12024" width="14.26953125" style="21" customWidth="1"/>
    <col min="12025" max="12025" width="10.453125" style="21" customWidth="1"/>
    <col min="12026" max="12032" width="9.7265625" style="21" customWidth="1"/>
    <col min="12033" max="12033" width="16.7265625" style="21" bestFit="1" customWidth="1"/>
    <col min="12034" max="12034" width="18.453125" style="21" bestFit="1" customWidth="1"/>
    <col min="12035" max="12035" width="16.26953125" style="21" customWidth="1"/>
    <col min="12036" max="12036" width="18.26953125" style="21" customWidth="1"/>
    <col min="12037" max="12037" width="18.6328125" style="21" customWidth="1"/>
    <col min="12038" max="12038" width="28.81640625" style="21" customWidth="1"/>
    <col min="12039" max="12039" width="14.81640625" style="21" bestFit="1" customWidth="1"/>
    <col min="12040" max="12273" width="8.7265625" style="21"/>
    <col min="12274" max="12274" width="6.54296875" style="21" customWidth="1"/>
    <col min="12275" max="12275" width="17.90625" style="21" customWidth="1"/>
    <col min="12276" max="12276" width="9" style="21" bestFit="1" customWidth="1"/>
    <col min="12277" max="12277" width="43.90625" style="21" customWidth="1"/>
    <col min="12278" max="12278" width="13.7265625" style="21" customWidth="1"/>
    <col min="12279" max="12279" width="20.1796875" style="21" customWidth="1"/>
    <col min="12280" max="12280" width="14.26953125" style="21" customWidth="1"/>
    <col min="12281" max="12281" width="10.453125" style="21" customWidth="1"/>
    <col min="12282" max="12288" width="9.7265625" style="21" customWidth="1"/>
    <col min="12289" max="12289" width="16.7265625" style="21" bestFit="1" customWidth="1"/>
    <col min="12290" max="12290" width="18.453125" style="21" bestFit="1" customWidth="1"/>
    <col min="12291" max="12291" width="16.26953125" style="21" customWidth="1"/>
    <col min="12292" max="12292" width="18.26953125" style="21" customWidth="1"/>
    <col min="12293" max="12293" width="18.6328125" style="21" customWidth="1"/>
    <col min="12294" max="12294" width="28.81640625" style="21" customWidth="1"/>
    <col min="12295" max="12295" width="14.81640625" style="21" bestFit="1" customWidth="1"/>
    <col min="12296" max="12529" width="8.7265625" style="21"/>
    <col min="12530" max="12530" width="6.54296875" style="21" customWidth="1"/>
    <col min="12531" max="12531" width="17.90625" style="21" customWidth="1"/>
    <col min="12532" max="12532" width="9" style="21" bestFit="1" customWidth="1"/>
    <col min="12533" max="12533" width="43.90625" style="21" customWidth="1"/>
    <col min="12534" max="12534" width="13.7265625" style="21" customWidth="1"/>
    <col min="12535" max="12535" width="20.1796875" style="21" customWidth="1"/>
    <col min="12536" max="12536" width="14.26953125" style="21" customWidth="1"/>
    <col min="12537" max="12537" width="10.453125" style="21" customWidth="1"/>
    <col min="12538" max="12544" width="9.7265625" style="21" customWidth="1"/>
    <col min="12545" max="12545" width="16.7265625" style="21" bestFit="1" customWidth="1"/>
    <col min="12546" max="12546" width="18.453125" style="21" bestFit="1" customWidth="1"/>
    <col min="12547" max="12547" width="16.26953125" style="21" customWidth="1"/>
    <col min="12548" max="12548" width="18.26953125" style="21" customWidth="1"/>
    <col min="12549" max="12549" width="18.6328125" style="21" customWidth="1"/>
    <col min="12550" max="12550" width="28.81640625" style="21" customWidth="1"/>
    <col min="12551" max="12551" width="14.81640625" style="21" bestFit="1" customWidth="1"/>
    <col min="12552" max="12785" width="8.7265625" style="21"/>
    <col min="12786" max="12786" width="6.54296875" style="21" customWidth="1"/>
    <col min="12787" max="12787" width="17.90625" style="21" customWidth="1"/>
    <col min="12788" max="12788" width="9" style="21" bestFit="1" customWidth="1"/>
    <col min="12789" max="12789" width="43.90625" style="21" customWidth="1"/>
    <col min="12790" max="12790" width="13.7265625" style="21" customWidth="1"/>
    <col min="12791" max="12791" width="20.1796875" style="21" customWidth="1"/>
    <col min="12792" max="12792" width="14.26953125" style="21" customWidth="1"/>
    <col min="12793" max="12793" width="10.453125" style="21" customWidth="1"/>
    <col min="12794" max="12800" width="9.7265625" style="21" customWidth="1"/>
    <col min="12801" max="12801" width="16.7265625" style="21" bestFit="1" customWidth="1"/>
    <col min="12802" max="12802" width="18.453125" style="21" bestFit="1" customWidth="1"/>
    <col min="12803" max="12803" width="16.26953125" style="21" customWidth="1"/>
    <col min="12804" max="12804" width="18.26953125" style="21" customWidth="1"/>
    <col min="12805" max="12805" width="18.6328125" style="21" customWidth="1"/>
    <col min="12806" max="12806" width="28.81640625" style="21" customWidth="1"/>
    <col min="12807" max="12807" width="14.81640625" style="21" bestFit="1" customWidth="1"/>
    <col min="12808" max="13041" width="8.7265625" style="21"/>
    <col min="13042" max="13042" width="6.54296875" style="21" customWidth="1"/>
    <col min="13043" max="13043" width="17.90625" style="21" customWidth="1"/>
    <col min="13044" max="13044" width="9" style="21" bestFit="1" customWidth="1"/>
    <col min="13045" max="13045" width="43.90625" style="21" customWidth="1"/>
    <col min="13046" max="13046" width="13.7265625" style="21" customWidth="1"/>
    <col min="13047" max="13047" width="20.1796875" style="21" customWidth="1"/>
    <col min="13048" max="13048" width="14.26953125" style="21" customWidth="1"/>
    <col min="13049" max="13049" width="10.453125" style="21" customWidth="1"/>
    <col min="13050" max="13056" width="9.7265625" style="21" customWidth="1"/>
    <col min="13057" max="13057" width="16.7265625" style="21" bestFit="1" customWidth="1"/>
    <col min="13058" max="13058" width="18.453125" style="21" bestFit="1" customWidth="1"/>
    <col min="13059" max="13059" width="16.26953125" style="21" customWidth="1"/>
    <col min="13060" max="13060" width="18.26953125" style="21" customWidth="1"/>
    <col min="13061" max="13061" width="18.6328125" style="21" customWidth="1"/>
    <col min="13062" max="13062" width="28.81640625" style="21" customWidth="1"/>
    <col min="13063" max="13063" width="14.81640625" style="21" bestFit="1" customWidth="1"/>
    <col min="13064" max="13297" width="8.7265625" style="21"/>
    <col min="13298" max="13298" width="6.54296875" style="21" customWidth="1"/>
    <col min="13299" max="13299" width="17.90625" style="21" customWidth="1"/>
    <col min="13300" max="13300" width="9" style="21" bestFit="1" customWidth="1"/>
    <col min="13301" max="13301" width="43.90625" style="21" customWidth="1"/>
    <col min="13302" max="13302" width="13.7265625" style="21" customWidth="1"/>
    <col min="13303" max="13303" width="20.1796875" style="21" customWidth="1"/>
    <col min="13304" max="13304" width="14.26953125" style="21" customWidth="1"/>
    <col min="13305" max="13305" width="10.453125" style="21" customWidth="1"/>
    <col min="13306" max="13312" width="9.7265625" style="21" customWidth="1"/>
    <col min="13313" max="13313" width="16.7265625" style="21" bestFit="1" customWidth="1"/>
    <col min="13314" max="13314" width="18.453125" style="21" bestFit="1" customWidth="1"/>
    <col min="13315" max="13315" width="16.26953125" style="21" customWidth="1"/>
    <col min="13316" max="13316" width="18.26953125" style="21" customWidth="1"/>
    <col min="13317" max="13317" width="18.6328125" style="21" customWidth="1"/>
    <col min="13318" max="13318" width="28.81640625" style="21" customWidth="1"/>
    <col min="13319" max="13319" width="14.81640625" style="21" bestFit="1" customWidth="1"/>
    <col min="13320" max="13553" width="8.7265625" style="21"/>
    <col min="13554" max="13554" width="6.54296875" style="21" customWidth="1"/>
    <col min="13555" max="13555" width="17.90625" style="21" customWidth="1"/>
    <col min="13556" max="13556" width="9" style="21" bestFit="1" customWidth="1"/>
    <col min="13557" max="13557" width="43.90625" style="21" customWidth="1"/>
    <col min="13558" max="13558" width="13.7265625" style="21" customWidth="1"/>
    <col min="13559" max="13559" width="20.1796875" style="21" customWidth="1"/>
    <col min="13560" max="13560" width="14.26953125" style="21" customWidth="1"/>
    <col min="13561" max="13561" width="10.453125" style="21" customWidth="1"/>
    <col min="13562" max="13568" width="9.7265625" style="21" customWidth="1"/>
    <col min="13569" max="13569" width="16.7265625" style="21" bestFit="1" customWidth="1"/>
    <col min="13570" max="13570" width="18.453125" style="21" bestFit="1" customWidth="1"/>
    <col min="13571" max="13571" width="16.26953125" style="21" customWidth="1"/>
    <col min="13572" max="13572" width="18.26953125" style="21" customWidth="1"/>
    <col min="13573" max="13573" width="18.6328125" style="21" customWidth="1"/>
    <col min="13574" max="13574" width="28.81640625" style="21" customWidth="1"/>
    <col min="13575" max="13575" width="14.81640625" style="21" bestFit="1" customWidth="1"/>
    <col min="13576" max="13809" width="8.7265625" style="21"/>
    <col min="13810" max="13810" width="6.54296875" style="21" customWidth="1"/>
    <col min="13811" max="13811" width="17.90625" style="21" customWidth="1"/>
    <col min="13812" max="13812" width="9" style="21" bestFit="1" customWidth="1"/>
    <col min="13813" max="13813" width="43.90625" style="21" customWidth="1"/>
    <col min="13814" max="13814" width="13.7265625" style="21" customWidth="1"/>
    <col min="13815" max="13815" width="20.1796875" style="21" customWidth="1"/>
    <col min="13816" max="13816" width="14.26953125" style="21" customWidth="1"/>
    <col min="13817" max="13817" width="10.453125" style="21" customWidth="1"/>
    <col min="13818" max="13824" width="9.7265625" style="21" customWidth="1"/>
    <col min="13825" max="13825" width="16.7265625" style="21" bestFit="1" customWidth="1"/>
    <col min="13826" max="13826" width="18.453125" style="21" bestFit="1" customWidth="1"/>
    <col min="13827" max="13827" width="16.26953125" style="21" customWidth="1"/>
    <col min="13828" max="13828" width="18.26953125" style="21" customWidth="1"/>
    <col min="13829" max="13829" width="18.6328125" style="21" customWidth="1"/>
    <col min="13830" max="13830" width="28.81640625" style="21" customWidth="1"/>
    <col min="13831" max="13831" width="14.81640625" style="21" bestFit="1" customWidth="1"/>
    <col min="13832" max="14065" width="8.7265625" style="21"/>
    <col min="14066" max="14066" width="6.54296875" style="21" customWidth="1"/>
    <col min="14067" max="14067" width="17.90625" style="21" customWidth="1"/>
    <col min="14068" max="14068" width="9" style="21" bestFit="1" customWidth="1"/>
    <col min="14069" max="14069" width="43.90625" style="21" customWidth="1"/>
    <col min="14070" max="14070" width="13.7265625" style="21" customWidth="1"/>
    <col min="14071" max="14071" width="20.1796875" style="21" customWidth="1"/>
    <col min="14072" max="14072" width="14.26953125" style="21" customWidth="1"/>
    <col min="14073" max="14073" width="10.453125" style="21" customWidth="1"/>
    <col min="14074" max="14080" width="9.7265625" style="21" customWidth="1"/>
    <col min="14081" max="14081" width="16.7265625" style="21" bestFit="1" customWidth="1"/>
    <col min="14082" max="14082" width="18.453125" style="21" bestFit="1" customWidth="1"/>
    <col min="14083" max="14083" width="16.26953125" style="21" customWidth="1"/>
    <col min="14084" max="14084" width="18.26953125" style="21" customWidth="1"/>
    <col min="14085" max="14085" width="18.6328125" style="21" customWidth="1"/>
    <col min="14086" max="14086" width="28.81640625" style="21" customWidth="1"/>
    <col min="14087" max="14087" width="14.81640625" style="21" bestFit="1" customWidth="1"/>
    <col min="14088" max="14321" width="8.7265625" style="21"/>
    <col min="14322" max="14322" width="6.54296875" style="21" customWidth="1"/>
    <col min="14323" max="14323" width="17.90625" style="21" customWidth="1"/>
    <col min="14324" max="14324" width="9" style="21" bestFit="1" customWidth="1"/>
    <col min="14325" max="14325" width="43.90625" style="21" customWidth="1"/>
    <col min="14326" max="14326" width="13.7265625" style="21" customWidth="1"/>
    <col min="14327" max="14327" width="20.1796875" style="21" customWidth="1"/>
    <col min="14328" max="14328" width="14.26953125" style="21" customWidth="1"/>
    <col min="14329" max="14329" width="10.453125" style="21" customWidth="1"/>
    <col min="14330" max="14336" width="9.7265625" style="21" customWidth="1"/>
    <col min="14337" max="14337" width="16.7265625" style="21" bestFit="1" customWidth="1"/>
    <col min="14338" max="14338" width="18.453125" style="21" bestFit="1" customWidth="1"/>
    <col min="14339" max="14339" width="16.26953125" style="21" customWidth="1"/>
    <col min="14340" max="14340" width="18.26953125" style="21" customWidth="1"/>
    <col min="14341" max="14341" width="18.6328125" style="21" customWidth="1"/>
    <col min="14342" max="14342" width="28.81640625" style="21" customWidth="1"/>
    <col min="14343" max="14343" width="14.81640625" style="21" bestFit="1" customWidth="1"/>
    <col min="14344" max="14577" width="8.7265625" style="21"/>
    <col min="14578" max="14578" width="6.54296875" style="21" customWidth="1"/>
    <col min="14579" max="14579" width="17.90625" style="21" customWidth="1"/>
    <col min="14580" max="14580" width="9" style="21" bestFit="1" customWidth="1"/>
    <col min="14581" max="14581" width="43.90625" style="21" customWidth="1"/>
    <col min="14582" max="14582" width="13.7265625" style="21" customWidth="1"/>
    <col min="14583" max="14583" width="20.1796875" style="21" customWidth="1"/>
    <col min="14584" max="14584" width="14.26953125" style="21" customWidth="1"/>
    <col min="14585" max="14585" width="10.453125" style="21" customWidth="1"/>
    <col min="14586" max="14592" width="9.7265625" style="21" customWidth="1"/>
    <col min="14593" max="14593" width="16.7265625" style="21" bestFit="1" customWidth="1"/>
    <col min="14594" max="14594" width="18.453125" style="21" bestFit="1" customWidth="1"/>
    <col min="14595" max="14595" width="16.26953125" style="21" customWidth="1"/>
    <col min="14596" max="14596" width="18.26953125" style="21" customWidth="1"/>
    <col min="14597" max="14597" width="18.6328125" style="21" customWidth="1"/>
    <col min="14598" max="14598" width="28.81640625" style="21" customWidth="1"/>
    <col min="14599" max="14599" width="14.81640625" style="21" bestFit="1" customWidth="1"/>
    <col min="14600" max="14833" width="8.7265625" style="21"/>
    <col min="14834" max="14834" width="6.54296875" style="21" customWidth="1"/>
    <col min="14835" max="14835" width="17.90625" style="21" customWidth="1"/>
    <col min="14836" max="14836" width="9" style="21" bestFit="1" customWidth="1"/>
    <col min="14837" max="14837" width="43.90625" style="21" customWidth="1"/>
    <col min="14838" max="14838" width="13.7265625" style="21" customWidth="1"/>
    <col min="14839" max="14839" width="20.1796875" style="21" customWidth="1"/>
    <col min="14840" max="14840" width="14.26953125" style="21" customWidth="1"/>
    <col min="14841" max="14841" width="10.453125" style="21" customWidth="1"/>
    <col min="14842" max="14848" width="9.7265625" style="21" customWidth="1"/>
    <col min="14849" max="14849" width="16.7265625" style="21" bestFit="1" customWidth="1"/>
    <col min="14850" max="14850" width="18.453125" style="21" bestFit="1" customWidth="1"/>
    <col min="14851" max="14851" width="16.26953125" style="21" customWidth="1"/>
    <col min="14852" max="14852" width="18.26953125" style="21" customWidth="1"/>
    <col min="14853" max="14853" width="18.6328125" style="21" customWidth="1"/>
    <col min="14854" max="14854" width="28.81640625" style="21" customWidth="1"/>
    <col min="14855" max="14855" width="14.81640625" style="21" bestFit="1" customWidth="1"/>
    <col min="14856" max="15089" width="8.7265625" style="21"/>
    <col min="15090" max="15090" width="6.54296875" style="21" customWidth="1"/>
    <col min="15091" max="15091" width="17.90625" style="21" customWidth="1"/>
    <col min="15092" max="15092" width="9" style="21" bestFit="1" customWidth="1"/>
    <col min="15093" max="15093" width="43.90625" style="21" customWidth="1"/>
    <col min="15094" max="15094" width="13.7265625" style="21" customWidth="1"/>
    <col min="15095" max="15095" width="20.1796875" style="21" customWidth="1"/>
    <col min="15096" max="15096" width="14.26953125" style="21" customWidth="1"/>
    <col min="15097" max="15097" width="10.453125" style="21" customWidth="1"/>
    <col min="15098" max="15104" width="9.7265625" style="21" customWidth="1"/>
    <col min="15105" max="15105" width="16.7265625" style="21" bestFit="1" customWidth="1"/>
    <col min="15106" max="15106" width="18.453125" style="21" bestFit="1" customWidth="1"/>
    <col min="15107" max="15107" width="16.26953125" style="21" customWidth="1"/>
    <col min="15108" max="15108" width="18.26953125" style="21" customWidth="1"/>
    <col min="15109" max="15109" width="18.6328125" style="21" customWidth="1"/>
    <col min="15110" max="15110" width="28.81640625" style="21" customWidth="1"/>
    <col min="15111" max="15111" width="14.81640625" style="21" bestFit="1" customWidth="1"/>
    <col min="15112" max="15345" width="8.7265625" style="21"/>
    <col min="15346" max="15346" width="6.54296875" style="21" customWidth="1"/>
    <col min="15347" max="15347" width="17.90625" style="21" customWidth="1"/>
    <col min="15348" max="15348" width="9" style="21" bestFit="1" customWidth="1"/>
    <col min="15349" max="15349" width="43.90625" style="21" customWidth="1"/>
    <col min="15350" max="15350" width="13.7265625" style="21" customWidth="1"/>
    <col min="15351" max="15351" width="20.1796875" style="21" customWidth="1"/>
    <col min="15352" max="15352" width="14.26953125" style="21" customWidth="1"/>
    <col min="15353" max="15353" width="10.453125" style="21" customWidth="1"/>
    <col min="15354" max="15360" width="9.7265625" style="21" customWidth="1"/>
    <col min="15361" max="15361" width="16.7265625" style="21" bestFit="1" customWidth="1"/>
    <col min="15362" max="15362" width="18.453125" style="21" bestFit="1" customWidth="1"/>
    <col min="15363" max="15363" width="16.26953125" style="21" customWidth="1"/>
    <col min="15364" max="15364" width="18.26953125" style="21" customWidth="1"/>
    <col min="15365" max="15365" width="18.6328125" style="21" customWidth="1"/>
    <col min="15366" max="15366" width="28.81640625" style="21" customWidth="1"/>
    <col min="15367" max="15367" width="14.81640625" style="21" bestFit="1" customWidth="1"/>
    <col min="15368" max="15601" width="8.7265625" style="21"/>
    <col min="15602" max="15602" width="6.54296875" style="21" customWidth="1"/>
    <col min="15603" max="15603" width="17.90625" style="21" customWidth="1"/>
    <col min="15604" max="15604" width="9" style="21" bestFit="1" customWidth="1"/>
    <col min="15605" max="15605" width="43.90625" style="21" customWidth="1"/>
    <col min="15606" max="15606" width="13.7265625" style="21" customWidth="1"/>
    <col min="15607" max="15607" width="20.1796875" style="21" customWidth="1"/>
    <col min="15608" max="15608" width="14.26953125" style="21" customWidth="1"/>
    <col min="15609" max="15609" width="10.453125" style="21" customWidth="1"/>
    <col min="15610" max="15616" width="9.7265625" style="21" customWidth="1"/>
    <col min="15617" max="15617" width="16.7265625" style="21" bestFit="1" customWidth="1"/>
    <col min="15618" max="15618" width="18.453125" style="21" bestFit="1" customWidth="1"/>
    <col min="15619" max="15619" width="16.26953125" style="21" customWidth="1"/>
    <col min="15620" max="15620" width="18.26953125" style="21" customWidth="1"/>
    <col min="15621" max="15621" width="18.6328125" style="21" customWidth="1"/>
    <col min="15622" max="15622" width="28.81640625" style="21" customWidth="1"/>
    <col min="15623" max="15623" width="14.81640625" style="21" bestFit="1" customWidth="1"/>
    <col min="15624" max="15857" width="8.7265625" style="21"/>
    <col min="15858" max="15858" width="6.54296875" style="21" customWidth="1"/>
    <col min="15859" max="15859" width="17.90625" style="21" customWidth="1"/>
    <col min="15860" max="15860" width="9" style="21" bestFit="1" customWidth="1"/>
    <col min="15861" max="15861" width="43.90625" style="21" customWidth="1"/>
    <col min="15862" max="15862" width="13.7265625" style="21" customWidth="1"/>
    <col min="15863" max="15863" width="20.1796875" style="21" customWidth="1"/>
    <col min="15864" max="15864" width="14.26953125" style="21" customWidth="1"/>
    <col min="15865" max="15865" width="10.453125" style="21" customWidth="1"/>
    <col min="15866" max="15872" width="9.7265625" style="21" customWidth="1"/>
    <col min="15873" max="15873" width="16.7265625" style="21" bestFit="1" customWidth="1"/>
    <col min="15874" max="15874" width="18.453125" style="21" bestFit="1" customWidth="1"/>
    <col min="15875" max="15875" width="16.26953125" style="21" customWidth="1"/>
    <col min="15876" max="15876" width="18.26953125" style="21" customWidth="1"/>
    <col min="15877" max="15877" width="18.6328125" style="21" customWidth="1"/>
    <col min="15878" max="15878" width="28.81640625" style="21" customWidth="1"/>
    <col min="15879" max="15879" width="14.81640625" style="21" bestFit="1" customWidth="1"/>
    <col min="15880" max="16113" width="8.7265625" style="21"/>
    <col min="16114" max="16114" width="6.54296875" style="21" customWidth="1"/>
    <col min="16115" max="16115" width="17.90625" style="21" customWidth="1"/>
    <col min="16116" max="16116" width="9" style="21" bestFit="1" customWidth="1"/>
    <col min="16117" max="16117" width="43.90625" style="21" customWidth="1"/>
    <col min="16118" max="16118" width="13.7265625" style="21" customWidth="1"/>
    <col min="16119" max="16119" width="20.1796875" style="21" customWidth="1"/>
    <col min="16120" max="16120" width="14.26953125" style="21" customWidth="1"/>
    <col min="16121" max="16121" width="10.453125" style="21" customWidth="1"/>
    <col min="16122" max="16128" width="9.7265625" style="21" customWidth="1"/>
    <col min="16129" max="16129" width="16.7265625" style="21" bestFit="1" customWidth="1"/>
    <col min="16130" max="16130" width="18.453125" style="21" bestFit="1" customWidth="1"/>
    <col min="16131" max="16131" width="16.26953125" style="21" customWidth="1"/>
    <col min="16132" max="16132" width="18.26953125" style="21" customWidth="1"/>
    <col min="16133" max="16133" width="18.6328125" style="21" customWidth="1"/>
    <col min="16134" max="16134" width="28.81640625" style="21" customWidth="1"/>
    <col min="16135" max="16135" width="14.81640625" style="21" bestFit="1" customWidth="1"/>
    <col min="16136" max="16384" width="8.7265625" style="21"/>
  </cols>
  <sheetData>
    <row r="1" spans="1:7" s="12" customFormat="1" ht="38" customHeight="1" x14ac:dyDescent="0.35">
      <c r="A1" s="578" t="s">
        <v>21</v>
      </c>
      <c r="B1" s="580" t="s">
        <v>54</v>
      </c>
      <c r="C1" s="580"/>
      <c r="D1" s="578" t="s">
        <v>48</v>
      </c>
      <c r="E1" s="580" t="s">
        <v>60</v>
      </c>
      <c r="F1" s="578" t="s">
        <v>50</v>
      </c>
      <c r="G1" s="578"/>
    </row>
    <row r="2" spans="1:7" s="12" customFormat="1" ht="46.5" customHeight="1" x14ac:dyDescent="0.35">
      <c r="A2" s="578"/>
      <c r="B2" s="580"/>
      <c r="C2" s="580"/>
      <c r="D2" s="578"/>
      <c r="E2" s="580"/>
      <c r="F2" s="577" t="s">
        <v>63</v>
      </c>
      <c r="G2" s="578" t="s">
        <v>64</v>
      </c>
    </row>
    <row r="3" spans="1:7" s="12" customFormat="1" x14ac:dyDescent="0.35">
      <c r="A3" s="578"/>
      <c r="B3" s="580"/>
      <c r="C3" s="580"/>
      <c r="D3" s="578"/>
      <c r="E3" s="70">
        <v>2028</v>
      </c>
      <c r="F3" s="577"/>
      <c r="G3" s="578"/>
    </row>
    <row r="4" spans="1:7" s="12" customFormat="1" x14ac:dyDescent="0.35">
      <c r="A4" s="581" t="s">
        <v>67</v>
      </c>
      <c r="B4" s="581"/>
      <c r="C4" s="581"/>
      <c r="D4" s="581"/>
      <c r="E4" s="581"/>
      <c r="F4" s="581"/>
      <c r="G4" s="581"/>
    </row>
    <row r="5" spans="1:7" ht="29.15" customHeight="1" x14ac:dyDescent="0.35">
      <c r="A5" s="71">
        <v>1</v>
      </c>
      <c r="B5" s="71" t="s">
        <v>68</v>
      </c>
      <c r="C5" s="582" t="s">
        <v>69</v>
      </c>
      <c r="D5" s="582"/>
      <c r="E5" s="73"/>
      <c r="F5" s="83"/>
      <c r="G5" s="72"/>
    </row>
    <row r="6" spans="1:7" ht="29.15" customHeight="1" x14ac:dyDescent="0.35">
      <c r="A6" s="71"/>
      <c r="B6" s="71" t="s">
        <v>70</v>
      </c>
      <c r="C6" s="582" t="s">
        <v>71</v>
      </c>
      <c r="D6" s="582"/>
      <c r="E6" s="73"/>
      <c r="F6" s="83"/>
      <c r="G6" s="72"/>
    </row>
    <row r="7" spans="1:7" ht="31" x14ac:dyDescent="0.35">
      <c r="A7" s="52"/>
      <c r="B7" s="52">
        <v>1</v>
      </c>
      <c r="C7" s="74" t="s">
        <v>72</v>
      </c>
      <c r="D7" s="52" t="s">
        <v>73</v>
      </c>
      <c r="E7" s="66">
        <v>2028</v>
      </c>
      <c r="F7" s="84">
        <v>54786000</v>
      </c>
      <c r="G7" s="44" t="s">
        <v>74</v>
      </c>
    </row>
    <row r="8" spans="1:7" x14ac:dyDescent="0.35">
      <c r="A8" s="360"/>
      <c r="B8" s="75">
        <v>2</v>
      </c>
      <c r="C8" s="76" t="s">
        <v>78</v>
      </c>
      <c r="D8" s="75" t="s">
        <v>73</v>
      </c>
      <c r="E8" s="66">
        <v>2028</v>
      </c>
      <c r="F8" s="348">
        <v>1047000</v>
      </c>
      <c r="G8" s="86" t="s">
        <v>74</v>
      </c>
    </row>
    <row r="9" spans="1:7" ht="29.15" customHeight="1" x14ac:dyDescent="0.35">
      <c r="A9" s="71"/>
      <c r="B9" s="71" t="s">
        <v>79</v>
      </c>
      <c r="C9" s="582" t="s">
        <v>80</v>
      </c>
      <c r="D9" s="582"/>
      <c r="E9" s="73"/>
      <c r="F9" s="83"/>
      <c r="G9" s="72"/>
    </row>
    <row r="10" spans="1:7" ht="31" x14ac:dyDescent="0.35">
      <c r="A10" s="52"/>
      <c r="B10" s="52">
        <v>1</v>
      </c>
      <c r="C10" s="74" t="s">
        <v>81</v>
      </c>
      <c r="D10" s="52" t="s">
        <v>82</v>
      </c>
      <c r="E10" s="66">
        <v>2028</v>
      </c>
      <c r="F10" s="84">
        <v>347840400</v>
      </c>
      <c r="G10" s="44" t="s">
        <v>74</v>
      </c>
    </row>
    <row r="11" spans="1:7" ht="31" x14ac:dyDescent="0.35">
      <c r="A11" s="360"/>
      <c r="B11" s="75">
        <v>2</v>
      </c>
      <c r="C11" s="76" t="s">
        <v>83</v>
      </c>
      <c r="D11" s="75" t="s">
        <v>82</v>
      </c>
      <c r="E11" s="66">
        <v>2028</v>
      </c>
      <c r="F11" s="348">
        <v>6395000</v>
      </c>
      <c r="G11" s="86" t="s">
        <v>74</v>
      </c>
    </row>
    <row r="12" spans="1:7" ht="29.15" customHeight="1" x14ac:dyDescent="0.35">
      <c r="A12" s="71"/>
      <c r="B12" s="71" t="s">
        <v>84</v>
      </c>
      <c r="C12" s="582" t="s">
        <v>85</v>
      </c>
      <c r="D12" s="582"/>
      <c r="E12" s="73"/>
      <c r="F12" s="83"/>
      <c r="G12" s="72"/>
    </row>
    <row r="13" spans="1:7" ht="31" x14ac:dyDescent="0.35">
      <c r="A13" s="360"/>
      <c r="B13" s="75">
        <v>2</v>
      </c>
      <c r="C13" s="76" t="s">
        <v>85</v>
      </c>
      <c r="D13" s="75" t="s">
        <v>86</v>
      </c>
      <c r="E13" s="66">
        <v>2028</v>
      </c>
      <c r="F13" s="348">
        <f>'2027'!F13</f>
        <v>21111168</v>
      </c>
      <c r="G13" s="44" t="s">
        <v>74</v>
      </c>
    </row>
    <row r="14" spans="1:7" ht="29.15" customHeight="1" x14ac:dyDescent="0.35">
      <c r="A14" s="71"/>
      <c r="B14" s="71" t="s">
        <v>87</v>
      </c>
      <c r="C14" s="582" t="s">
        <v>88</v>
      </c>
      <c r="D14" s="582"/>
      <c r="E14" s="73"/>
      <c r="F14" s="83"/>
      <c r="G14" s="72"/>
    </row>
    <row r="15" spans="1:7" s="33" customFormat="1" ht="30" customHeight="1" x14ac:dyDescent="0.35">
      <c r="A15" s="52"/>
      <c r="B15" s="52">
        <v>1</v>
      </c>
      <c r="C15" s="74" t="str">
        <f>'2027'!C15</f>
        <v>Penyediaan Operasional Pemerintah Desa  (ADD)</v>
      </c>
      <c r="D15" s="52" t="s">
        <v>91</v>
      </c>
      <c r="E15" s="66">
        <v>2028</v>
      </c>
      <c r="F15" s="85">
        <f>'2027'!F15</f>
        <v>16334192</v>
      </c>
      <c r="G15" s="52" t="str">
        <f>'2027'!G15</f>
        <v>ADD</v>
      </c>
    </row>
    <row r="16" spans="1:7" ht="30" customHeight="1" x14ac:dyDescent="0.35">
      <c r="A16" s="52"/>
      <c r="B16" s="77">
        <v>2</v>
      </c>
      <c r="C16" s="74" t="str">
        <f>'2027'!C16</f>
        <v>Penyediaan Operasional Pemerintah Desa (BHR)</v>
      </c>
      <c r="D16" s="79" t="s">
        <v>91</v>
      </c>
      <c r="E16" s="66">
        <v>2028</v>
      </c>
      <c r="F16" s="85">
        <f>'2027'!F16</f>
        <v>3121345</v>
      </c>
      <c r="G16" s="52" t="str">
        <f>'2027'!G16</f>
        <v>BHR</v>
      </c>
    </row>
    <row r="17" spans="1:7" ht="30" customHeight="1" x14ac:dyDescent="0.35">
      <c r="A17" s="75"/>
      <c r="B17" s="52">
        <v>3</v>
      </c>
      <c r="C17" s="74" t="str">
        <f>'2027'!C17</f>
        <v>Penyediaan Operasional Pemerintah Desa (PAD)</v>
      </c>
      <c r="D17" s="75" t="s">
        <v>91</v>
      </c>
      <c r="E17" s="66">
        <v>2028</v>
      </c>
      <c r="F17" s="85">
        <f>'2027'!F17</f>
        <v>3500000</v>
      </c>
      <c r="G17" s="52" t="str">
        <f>'2027'!G17</f>
        <v>PAD</v>
      </c>
    </row>
    <row r="18" spans="1:7" ht="30" customHeight="1" x14ac:dyDescent="0.35">
      <c r="A18" s="75"/>
      <c r="B18" s="77">
        <v>4</v>
      </c>
      <c r="C18" s="74" t="str">
        <f>'2027'!C18</f>
        <v>Penyediaan Operasional Pemerintah Desa (HONOR PKPKD DAN PPKD) (ADD)</v>
      </c>
      <c r="D18" s="75" t="s">
        <v>91</v>
      </c>
      <c r="E18" s="66">
        <v>2028</v>
      </c>
      <c r="F18" s="85">
        <f>'2027'!F18</f>
        <v>17700000</v>
      </c>
      <c r="G18" s="52" t="str">
        <f>'2027'!G18</f>
        <v>ADD</v>
      </c>
    </row>
    <row r="19" spans="1:7" ht="30" customHeight="1" x14ac:dyDescent="0.35">
      <c r="A19" s="75"/>
      <c r="B19" s="52">
        <v>5</v>
      </c>
      <c r="C19" s="74" t="str">
        <f>'2027'!C19</f>
        <v>Iuran Asosiasi Pemerintah Desa</v>
      </c>
      <c r="D19" s="75" t="s">
        <v>91</v>
      </c>
      <c r="E19" s="66">
        <v>2028</v>
      </c>
      <c r="F19" s="85">
        <f>'2027'!F19</f>
        <v>4500000</v>
      </c>
      <c r="G19" s="52" t="str">
        <f>'2027'!G19</f>
        <v>ADD</v>
      </c>
    </row>
    <row r="20" spans="1:7" ht="30" customHeight="1" x14ac:dyDescent="0.35">
      <c r="A20" s="75"/>
      <c r="B20" s="77">
        <v>6</v>
      </c>
      <c r="C20" s="74" t="str">
        <f>'2027'!C20</f>
        <v>Iuran Asosiasi BPD</v>
      </c>
      <c r="D20" s="75" t="s">
        <v>91</v>
      </c>
      <c r="E20" s="66">
        <v>2028</v>
      </c>
      <c r="F20" s="85">
        <f>'2027'!F20</f>
        <v>2000000</v>
      </c>
      <c r="G20" s="52" t="str">
        <f>'2027'!G20</f>
        <v>ADD</v>
      </c>
    </row>
    <row r="21" spans="1:7" ht="28" customHeight="1" x14ac:dyDescent="0.35">
      <c r="A21" s="71"/>
      <c r="B21" s="71" t="s">
        <v>105</v>
      </c>
      <c r="C21" s="73" t="s">
        <v>106</v>
      </c>
      <c r="D21" s="73"/>
      <c r="E21" s="73"/>
      <c r="F21" s="83"/>
      <c r="G21" s="72"/>
    </row>
    <row r="22" spans="1:7" ht="30" customHeight="1" x14ac:dyDescent="0.35">
      <c r="A22" s="52"/>
      <c r="B22" s="52">
        <v>1</v>
      </c>
      <c r="C22" s="74" t="s">
        <v>106</v>
      </c>
      <c r="D22" s="52" t="s">
        <v>107</v>
      </c>
      <c r="E22" s="66">
        <v>2028</v>
      </c>
      <c r="F22" s="84">
        <v>34980000</v>
      </c>
      <c r="G22" s="44" t="s">
        <v>74</v>
      </c>
    </row>
    <row r="23" spans="1:7" ht="30" customHeight="1" x14ac:dyDescent="0.35">
      <c r="A23" s="360"/>
      <c r="B23" s="75">
        <v>2</v>
      </c>
      <c r="C23" s="76" t="s">
        <v>108</v>
      </c>
      <c r="D23" s="75" t="s">
        <v>109</v>
      </c>
      <c r="E23" s="66">
        <v>2028</v>
      </c>
      <c r="F23" s="348">
        <v>2915000</v>
      </c>
      <c r="G23" s="86" t="s">
        <v>74</v>
      </c>
    </row>
    <row r="24" spans="1:7" ht="28" customHeight="1" x14ac:dyDescent="0.35">
      <c r="A24" s="71"/>
      <c r="B24" s="71" t="s">
        <v>110</v>
      </c>
      <c r="C24" s="73" t="s">
        <v>111</v>
      </c>
      <c r="D24" s="73"/>
      <c r="E24" s="73"/>
      <c r="F24" s="83"/>
      <c r="G24" s="72"/>
    </row>
    <row r="25" spans="1:7" ht="30" customHeight="1" x14ac:dyDescent="0.35">
      <c r="A25" s="52"/>
      <c r="B25" s="77">
        <v>2</v>
      </c>
      <c r="C25" s="78" t="s">
        <v>111</v>
      </c>
      <c r="D25" s="79" t="s">
        <v>113</v>
      </c>
      <c r="E25" s="81">
        <v>2028</v>
      </c>
      <c r="F25" s="348">
        <v>3730000</v>
      </c>
      <c r="G25" s="44" t="s">
        <v>74</v>
      </c>
    </row>
    <row r="26" spans="1:7" ht="28" customHeight="1" x14ac:dyDescent="0.35">
      <c r="A26" s="71"/>
      <c r="B26" s="71" t="s">
        <v>114</v>
      </c>
      <c r="C26" s="73" t="s">
        <v>115</v>
      </c>
      <c r="D26" s="73"/>
      <c r="E26" s="73"/>
      <c r="F26" s="83"/>
      <c r="G26" s="72"/>
    </row>
    <row r="27" spans="1:7" ht="30" customHeight="1" x14ac:dyDescent="0.35">
      <c r="A27" s="360"/>
      <c r="B27" s="52">
        <v>3</v>
      </c>
      <c r="C27" s="76" t="s">
        <v>115</v>
      </c>
      <c r="D27" s="75" t="s">
        <v>116</v>
      </c>
      <c r="E27" s="81">
        <v>2028</v>
      </c>
      <c r="F27" s="348">
        <v>4650000</v>
      </c>
      <c r="G27" s="86" t="s">
        <v>74</v>
      </c>
    </row>
    <row r="28" spans="1:7" ht="28" customHeight="1" x14ac:dyDescent="0.35">
      <c r="A28" s="71"/>
      <c r="B28" s="71" t="s">
        <v>117</v>
      </c>
      <c r="C28" s="73" t="s">
        <v>118</v>
      </c>
      <c r="D28" s="73"/>
      <c r="E28" s="73"/>
      <c r="F28" s="83"/>
      <c r="G28" s="72"/>
    </row>
    <row r="29" spans="1:7" ht="31" x14ac:dyDescent="0.35">
      <c r="A29" s="360"/>
      <c r="B29" s="75">
        <v>1</v>
      </c>
      <c r="C29" s="76" t="s">
        <v>121</v>
      </c>
      <c r="D29" s="52" t="s">
        <v>107</v>
      </c>
      <c r="E29" s="81">
        <v>2028</v>
      </c>
      <c r="F29" s="348">
        <v>27650000</v>
      </c>
      <c r="G29" s="86" t="s">
        <v>120</v>
      </c>
    </row>
    <row r="30" spans="1:7" ht="28" customHeight="1" x14ac:dyDescent="0.35">
      <c r="A30" s="71"/>
      <c r="B30" s="71" t="s">
        <v>117</v>
      </c>
      <c r="C30" s="582" t="s">
        <v>122</v>
      </c>
      <c r="D30" s="582"/>
      <c r="E30" s="73"/>
      <c r="F30" s="83"/>
      <c r="G30" s="72"/>
    </row>
    <row r="31" spans="1:7" ht="31" x14ac:dyDescent="0.35">
      <c r="A31" s="52"/>
      <c r="B31" s="75">
        <v>2</v>
      </c>
      <c r="C31" s="76" t="s">
        <v>122</v>
      </c>
      <c r="D31" s="75" t="s">
        <v>86</v>
      </c>
      <c r="E31" s="81">
        <v>2028</v>
      </c>
      <c r="F31" s="348">
        <f>'2027'!F31</f>
        <v>15000000</v>
      </c>
      <c r="G31" s="86" t="s">
        <v>123</v>
      </c>
    </row>
    <row r="32" spans="1:7" ht="28" customHeight="1" x14ac:dyDescent="0.35">
      <c r="A32" s="71"/>
      <c r="B32" s="71" t="s">
        <v>124</v>
      </c>
      <c r="C32" s="73" t="s">
        <v>125</v>
      </c>
      <c r="D32" s="73"/>
      <c r="E32" s="73"/>
      <c r="F32" s="83"/>
      <c r="G32" s="72"/>
    </row>
    <row r="33" spans="1:7" ht="31" x14ac:dyDescent="0.35">
      <c r="A33" s="360"/>
      <c r="B33" s="52">
        <v>3</v>
      </c>
      <c r="C33" s="76" t="s">
        <v>125</v>
      </c>
      <c r="D33" s="75" t="s">
        <v>127</v>
      </c>
      <c r="E33" s="81">
        <v>2028</v>
      </c>
      <c r="F33" s="348">
        <v>9000000</v>
      </c>
      <c r="G33" s="44" t="s">
        <v>104</v>
      </c>
    </row>
    <row r="34" spans="1:7" x14ac:dyDescent="0.35">
      <c r="A34" s="71">
        <v>1</v>
      </c>
      <c r="B34" s="71" t="s">
        <v>133</v>
      </c>
      <c r="C34" s="582" t="s">
        <v>134</v>
      </c>
      <c r="D34" s="582"/>
      <c r="E34" s="73"/>
      <c r="F34" s="83"/>
      <c r="G34" s="72"/>
    </row>
    <row r="35" spans="1:7" ht="30" customHeight="1" x14ac:dyDescent="0.35">
      <c r="A35" s="360"/>
      <c r="B35" s="77">
        <v>16</v>
      </c>
      <c r="C35" s="76" t="s">
        <v>143</v>
      </c>
      <c r="D35" s="75" t="s">
        <v>91</v>
      </c>
      <c r="E35" s="80">
        <v>2028</v>
      </c>
      <c r="F35" s="348">
        <v>21725000</v>
      </c>
      <c r="G35" s="86" t="s">
        <v>104</v>
      </c>
    </row>
    <row r="36" spans="1:7" ht="29.15" customHeight="1" x14ac:dyDescent="0.35">
      <c r="A36" s="71">
        <v>1</v>
      </c>
      <c r="B36" s="71" t="s">
        <v>144</v>
      </c>
      <c r="C36" s="582" t="s">
        <v>145</v>
      </c>
      <c r="D36" s="582"/>
      <c r="E36" s="73"/>
      <c r="F36" s="83"/>
      <c r="G36" s="72"/>
    </row>
    <row r="37" spans="1:7" ht="28" customHeight="1" x14ac:dyDescent="0.35">
      <c r="A37" s="71"/>
      <c r="B37" s="71" t="s">
        <v>149</v>
      </c>
      <c r="C37" s="73" t="s">
        <v>150</v>
      </c>
      <c r="D37" s="73"/>
      <c r="E37" s="73"/>
      <c r="F37" s="83"/>
      <c r="G37" s="72"/>
    </row>
    <row r="38" spans="1:7" ht="31" x14ac:dyDescent="0.35">
      <c r="A38" s="360"/>
      <c r="B38" s="75">
        <v>1</v>
      </c>
      <c r="C38" s="76" t="s">
        <v>150</v>
      </c>
      <c r="D38" s="75" t="s">
        <v>107</v>
      </c>
      <c r="E38" s="80">
        <v>2028</v>
      </c>
      <c r="F38" s="348">
        <f>'2027'!F38</f>
        <v>2200000</v>
      </c>
      <c r="G38" s="86" t="s">
        <v>120</v>
      </c>
    </row>
    <row r="39" spans="1:7" ht="28" customHeight="1" x14ac:dyDescent="0.35">
      <c r="A39" s="71"/>
      <c r="B39" s="71" t="s">
        <v>157</v>
      </c>
      <c r="C39" s="73" t="s">
        <v>158</v>
      </c>
      <c r="D39" s="73"/>
      <c r="E39" s="73"/>
      <c r="F39" s="83"/>
      <c r="G39" s="72"/>
    </row>
    <row r="40" spans="1:7" ht="31" x14ac:dyDescent="0.35">
      <c r="A40" s="360"/>
      <c r="B40" s="75">
        <v>1</v>
      </c>
      <c r="C40" s="76" t="s">
        <v>158</v>
      </c>
      <c r="D40" s="75" t="s">
        <v>152</v>
      </c>
      <c r="E40" s="80">
        <v>2028</v>
      </c>
      <c r="F40" s="348">
        <f>'2027'!F40</f>
        <v>3310000</v>
      </c>
      <c r="G40" s="86" t="s">
        <v>120</v>
      </c>
    </row>
    <row r="41" spans="1:7" ht="29.15" customHeight="1" x14ac:dyDescent="0.35">
      <c r="A41" s="71"/>
      <c r="B41" s="71" t="s">
        <v>159</v>
      </c>
      <c r="C41" s="582" t="s">
        <v>160</v>
      </c>
      <c r="D41" s="582"/>
      <c r="E41" s="73"/>
      <c r="F41" s="83"/>
      <c r="G41" s="72"/>
    </row>
    <row r="42" spans="1:7" ht="30" customHeight="1" x14ac:dyDescent="0.35">
      <c r="A42" s="360"/>
      <c r="B42" s="52">
        <v>1</v>
      </c>
      <c r="C42" s="76" t="s">
        <v>160</v>
      </c>
      <c r="D42" s="75" t="s">
        <v>152</v>
      </c>
      <c r="E42" s="80">
        <v>2028</v>
      </c>
      <c r="F42" s="348">
        <v>5000000</v>
      </c>
      <c r="G42" s="86" t="s">
        <v>120</v>
      </c>
    </row>
    <row r="43" spans="1:7" ht="29.15" customHeight="1" x14ac:dyDescent="0.35">
      <c r="A43" s="71">
        <v>1</v>
      </c>
      <c r="B43" s="71" t="s">
        <v>161</v>
      </c>
      <c r="C43" s="582" t="s">
        <v>162</v>
      </c>
      <c r="D43" s="582"/>
      <c r="E43" s="73"/>
      <c r="F43" s="83"/>
      <c r="G43" s="72"/>
    </row>
    <row r="44" spans="1:7" ht="30" customHeight="1" x14ac:dyDescent="0.35">
      <c r="A44" s="71"/>
      <c r="B44" s="71" t="s">
        <v>163</v>
      </c>
      <c r="C44" s="73" t="s">
        <v>164</v>
      </c>
      <c r="D44" s="73"/>
      <c r="E44" s="73"/>
      <c r="F44" s="83"/>
      <c r="G44" s="72"/>
    </row>
    <row r="45" spans="1:7" ht="30" customHeight="1" x14ac:dyDescent="0.35">
      <c r="A45" s="360"/>
      <c r="B45" s="52">
        <v>1</v>
      </c>
      <c r="C45" s="76" t="str">
        <f>'2027'!C45</f>
        <v>Musrenbang Desa</v>
      </c>
      <c r="D45" s="75" t="s">
        <v>152</v>
      </c>
      <c r="E45" s="80">
        <v>2028</v>
      </c>
      <c r="F45" s="348">
        <f>'2027'!F45</f>
        <v>5555000</v>
      </c>
      <c r="G45" s="86" t="s">
        <v>120</v>
      </c>
    </row>
    <row r="46" spans="1:7" ht="30" customHeight="1" x14ac:dyDescent="0.35">
      <c r="A46" s="360"/>
      <c r="B46" s="77">
        <v>2</v>
      </c>
      <c r="C46" s="76" t="str">
        <f>'2027'!C46</f>
        <v>Musyawarah Pembahasan APBDES</v>
      </c>
      <c r="D46" s="75" t="s">
        <v>152</v>
      </c>
      <c r="E46" s="80">
        <v>2028</v>
      </c>
      <c r="F46" s="348">
        <f>'2027'!F46</f>
        <v>3065000</v>
      </c>
      <c r="G46" s="86" t="s">
        <v>120</v>
      </c>
    </row>
    <row r="47" spans="1:7" ht="30" customHeight="1" x14ac:dyDescent="0.35">
      <c r="A47" s="360"/>
      <c r="B47" s="52">
        <v>3</v>
      </c>
      <c r="C47" s="76" t="str">
        <f>'2027'!C47</f>
        <v>Musrenbang Desa(Khusus Kesehatan/MMD)</v>
      </c>
      <c r="D47" s="75" t="s">
        <v>152</v>
      </c>
      <c r="E47" s="80">
        <v>2028</v>
      </c>
      <c r="F47" s="348">
        <f>'2027'!F47</f>
        <v>4425000</v>
      </c>
      <c r="G47" s="86" t="s">
        <v>120</v>
      </c>
    </row>
    <row r="48" spans="1:7" ht="30" customHeight="1" x14ac:dyDescent="0.35">
      <c r="A48" s="360"/>
      <c r="B48" s="52">
        <v>4</v>
      </c>
      <c r="C48" s="76" t="str">
        <f>'2027'!C48</f>
        <v>Musyawarah Pembahasan APBDES</v>
      </c>
      <c r="D48" s="75" t="s">
        <v>152</v>
      </c>
      <c r="E48" s="80">
        <v>2028</v>
      </c>
      <c r="F48" s="348">
        <f>'2027'!F48</f>
        <v>3065000</v>
      </c>
      <c r="G48" s="86" t="s">
        <v>120</v>
      </c>
    </row>
    <row r="49" spans="1:7" ht="30" customHeight="1" x14ac:dyDescent="0.35">
      <c r="A49" s="71"/>
      <c r="B49" s="71" t="s">
        <v>169</v>
      </c>
      <c r="C49" s="73" t="s">
        <v>170</v>
      </c>
      <c r="D49" s="73"/>
      <c r="E49" s="73"/>
      <c r="F49" s="83"/>
      <c r="G49" s="72"/>
    </row>
    <row r="50" spans="1:7" ht="30" customHeight="1" x14ac:dyDescent="0.35">
      <c r="A50" s="360"/>
      <c r="B50" s="75">
        <v>1</v>
      </c>
      <c r="C50" s="76" t="s">
        <v>170</v>
      </c>
      <c r="D50" s="75" t="s">
        <v>152</v>
      </c>
      <c r="E50" s="80">
        <v>2028</v>
      </c>
      <c r="F50" s="348">
        <v>9840000</v>
      </c>
      <c r="G50" s="86" t="s">
        <v>120</v>
      </c>
    </row>
    <row r="51" spans="1:7" ht="30" customHeight="1" x14ac:dyDescent="0.35">
      <c r="A51" s="71"/>
      <c r="B51" s="71" t="s">
        <v>172</v>
      </c>
      <c r="C51" s="73" t="s">
        <v>173</v>
      </c>
      <c r="D51" s="73"/>
      <c r="E51" s="73"/>
      <c r="F51" s="83"/>
      <c r="G51" s="72"/>
    </row>
    <row r="52" spans="1:7" ht="30" customHeight="1" x14ac:dyDescent="0.35">
      <c r="A52" s="52"/>
      <c r="B52" s="52">
        <v>2</v>
      </c>
      <c r="C52" s="74" t="s">
        <v>174</v>
      </c>
      <c r="D52" s="52" t="s">
        <v>152</v>
      </c>
      <c r="E52" s="80">
        <v>2028</v>
      </c>
      <c r="F52" s="84">
        <f>'2027'!F52</f>
        <v>1725000</v>
      </c>
      <c r="G52" s="44" t="str">
        <f>'2027'!G52</f>
        <v>BHP</v>
      </c>
    </row>
    <row r="53" spans="1:7" ht="30" customHeight="1" x14ac:dyDescent="0.35">
      <c r="A53" s="71"/>
      <c r="B53" s="71" t="s">
        <v>178</v>
      </c>
      <c r="C53" s="73" t="s">
        <v>179</v>
      </c>
      <c r="D53" s="73"/>
      <c r="E53" s="73"/>
      <c r="F53" s="83"/>
      <c r="G53" s="72"/>
    </row>
    <row r="54" spans="1:7" ht="30" customHeight="1" x14ac:dyDescent="0.35">
      <c r="A54" s="360"/>
      <c r="B54" s="75">
        <v>1</v>
      </c>
      <c r="C54" s="76" t="s">
        <v>182</v>
      </c>
      <c r="D54" s="75" t="s">
        <v>152</v>
      </c>
      <c r="E54" s="80">
        <v>2028</v>
      </c>
      <c r="F54" s="348">
        <f>'2027'!F54</f>
        <v>2100000</v>
      </c>
      <c r="G54" s="86" t="str">
        <f>'2027'!G54</f>
        <v>ADD</v>
      </c>
    </row>
    <row r="55" spans="1:7" ht="30" customHeight="1" x14ac:dyDescent="0.35">
      <c r="A55" s="360"/>
      <c r="B55" s="75">
        <v>2</v>
      </c>
      <c r="C55" s="76" t="s">
        <v>183</v>
      </c>
      <c r="D55" s="75" t="s">
        <v>152</v>
      </c>
      <c r="E55" s="80">
        <v>2028</v>
      </c>
      <c r="F55" s="348">
        <f>'2027'!F55</f>
        <v>2100000</v>
      </c>
      <c r="G55" s="86" t="str">
        <f>'2027'!G55</f>
        <v>ADD</v>
      </c>
    </row>
    <row r="56" spans="1:7" ht="30" customHeight="1" x14ac:dyDescent="0.35">
      <c r="A56" s="360"/>
      <c r="B56" s="75">
        <v>3</v>
      </c>
      <c r="C56" s="76" t="s">
        <v>184</v>
      </c>
      <c r="D56" s="75" t="s">
        <v>152</v>
      </c>
      <c r="E56" s="80">
        <v>2028</v>
      </c>
      <c r="F56" s="348">
        <f>'2027'!F56</f>
        <v>3600000</v>
      </c>
      <c r="G56" s="86" t="str">
        <f>'2027'!G56</f>
        <v>ADD</v>
      </c>
    </row>
    <row r="57" spans="1:7" ht="30" customHeight="1" x14ac:dyDescent="0.35">
      <c r="A57" s="71"/>
      <c r="B57" s="71" t="s">
        <v>185</v>
      </c>
      <c r="C57" s="73" t="s">
        <v>186</v>
      </c>
      <c r="D57" s="73"/>
      <c r="E57" s="73"/>
      <c r="F57" s="83"/>
      <c r="G57" s="72"/>
    </row>
    <row r="58" spans="1:7" ht="30" customHeight="1" x14ac:dyDescent="0.35">
      <c r="A58" s="360"/>
      <c r="B58" s="52">
        <v>1</v>
      </c>
      <c r="C58" s="76" t="s">
        <v>186</v>
      </c>
      <c r="D58" s="75" t="s">
        <v>152</v>
      </c>
      <c r="E58" s="80">
        <v>2028</v>
      </c>
      <c r="F58" s="348">
        <f>'2027'!F58</f>
        <v>5000000</v>
      </c>
      <c r="G58" s="86" t="s">
        <v>74</v>
      </c>
    </row>
    <row r="59" spans="1:7" ht="30" customHeight="1" x14ac:dyDescent="0.35">
      <c r="A59" s="71"/>
      <c r="B59" s="71" t="s">
        <v>188</v>
      </c>
      <c r="C59" s="73" t="s">
        <v>189</v>
      </c>
      <c r="D59" s="73"/>
      <c r="E59" s="73"/>
      <c r="F59" s="83"/>
      <c r="G59" s="72"/>
    </row>
    <row r="60" spans="1:7" ht="30" customHeight="1" x14ac:dyDescent="0.35">
      <c r="A60" s="360"/>
      <c r="B60" s="75">
        <v>1</v>
      </c>
      <c r="C60" s="76" t="str">
        <f>'2027'!C60</f>
        <v>Penyusunan LPPD dan LKPPD(BHP)</v>
      </c>
      <c r="D60" s="75" t="s">
        <v>152</v>
      </c>
      <c r="E60" s="80">
        <v>2028</v>
      </c>
      <c r="F60" s="348">
        <f>'2027'!F60</f>
        <v>2890000</v>
      </c>
      <c r="G60" s="86" t="str">
        <f>'2027'!G60</f>
        <v>BHP</v>
      </c>
    </row>
    <row r="61" spans="1:7" ht="30" customHeight="1" x14ac:dyDescent="0.35">
      <c r="A61" s="360"/>
      <c r="B61" s="75">
        <v>2</v>
      </c>
      <c r="C61" s="76" t="str">
        <f>'2027'!C61</f>
        <v>Penyampaian Informasi LPPD dan LKPPD (BHP)</v>
      </c>
      <c r="D61" s="75" t="s">
        <v>152</v>
      </c>
      <c r="E61" s="80">
        <v>2028</v>
      </c>
      <c r="F61" s="348">
        <f>'2027'!F61</f>
        <v>3010000</v>
      </c>
      <c r="G61" s="86" t="str">
        <f>'2027'!G61</f>
        <v>BHP</v>
      </c>
    </row>
    <row r="62" spans="1:7" ht="30" customHeight="1" x14ac:dyDescent="0.35">
      <c r="A62" s="360"/>
      <c r="B62" s="75">
        <v>3</v>
      </c>
      <c r="C62" s="76" t="str">
        <f>'2027'!C62</f>
        <v>Monev  APBDesa Semester 1 (ADD)</v>
      </c>
      <c r="D62" s="75" t="s">
        <v>152</v>
      </c>
      <c r="E62" s="80">
        <v>2028</v>
      </c>
      <c r="F62" s="348">
        <f>'2027'!F62</f>
        <v>2210000</v>
      </c>
      <c r="G62" s="86" t="str">
        <f>'2027'!G62</f>
        <v>ADD</v>
      </c>
    </row>
    <row r="63" spans="1:7" ht="30" customHeight="1" x14ac:dyDescent="0.35">
      <c r="A63" s="360"/>
      <c r="B63" s="75">
        <v>4</v>
      </c>
      <c r="C63" s="76" t="str">
        <f>'2027'!C63</f>
        <v>Monev  APBDesa Semester 2 (ADD)</v>
      </c>
      <c r="D63" s="75" t="s">
        <v>152</v>
      </c>
      <c r="E63" s="80">
        <v>2028</v>
      </c>
      <c r="F63" s="348">
        <f>'2027'!F63</f>
        <v>2210000</v>
      </c>
      <c r="G63" s="86" t="str">
        <f>'2027'!G63</f>
        <v>ADD</v>
      </c>
    </row>
    <row r="64" spans="1:7" ht="30" customHeight="1" x14ac:dyDescent="0.35">
      <c r="A64" s="71"/>
      <c r="B64" s="71" t="s">
        <v>193</v>
      </c>
      <c r="C64" s="73" t="s">
        <v>194</v>
      </c>
      <c r="D64" s="73"/>
      <c r="E64" s="73"/>
      <c r="F64" s="83"/>
      <c r="G64" s="72"/>
    </row>
    <row r="65" spans="1:7" ht="30" customHeight="1" x14ac:dyDescent="0.35">
      <c r="A65" s="52"/>
      <c r="B65" s="75">
        <v>1</v>
      </c>
      <c r="C65" s="76" t="s">
        <v>194</v>
      </c>
      <c r="D65" s="52" t="s">
        <v>152</v>
      </c>
      <c r="E65" s="66">
        <v>2028</v>
      </c>
      <c r="F65" s="84">
        <v>1690000</v>
      </c>
      <c r="G65" s="44" t="s">
        <v>74</v>
      </c>
    </row>
    <row r="66" spans="1:7" ht="30" customHeight="1" x14ac:dyDescent="0.35">
      <c r="A66" s="71"/>
      <c r="B66" s="71" t="s">
        <v>591</v>
      </c>
      <c r="C66" s="582" t="s">
        <v>592</v>
      </c>
      <c r="D66" s="582"/>
      <c r="E66" s="73"/>
      <c r="F66" s="83"/>
      <c r="G66" s="72"/>
    </row>
    <row r="67" spans="1:7" ht="30" customHeight="1" x14ac:dyDescent="0.35">
      <c r="A67" s="52"/>
      <c r="B67" s="75">
        <v>1</v>
      </c>
      <c r="C67" s="76" t="s">
        <v>662</v>
      </c>
      <c r="D67" s="75" t="s">
        <v>152</v>
      </c>
      <c r="E67" s="66">
        <v>2028</v>
      </c>
      <c r="F67" s="348">
        <v>25000000</v>
      </c>
      <c r="G67" s="86" t="s">
        <v>120</v>
      </c>
    </row>
    <row r="68" spans="1:7" s="12" customFormat="1" ht="30" customHeight="1" x14ac:dyDescent="0.35">
      <c r="A68" s="54">
        <v>1</v>
      </c>
      <c r="B68" s="54" t="s">
        <v>201</v>
      </c>
      <c r="C68" s="583" t="s">
        <v>202</v>
      </c>
      <c r="D68" s="583"/>
      <c r="E68" s="355"/>
      <c r="F68" s="356"/>
      <c r="G68" s="357"/>
    </row>
    <row r="69" spans="1:7" ht="30" customHeight="1" x14ac:dyDescent="0.35">
      <c r="A69" s="52"/>
      <c r="B69" s="52">
        <v>1</v>
      </c>
      <c r="C69" s="74" t="s">
        <v>203</v>
      </c>
      <c r="D69" s="52" t="s">
        <v>152</v>
      </c>
      <c r="E69" s="66">
        <v>2028</v>
      </c>
      <c r="F69" s="84">
        <v>17500000</v>
      </c>
      <c r="G69" s="44" t="s">
        <v>120</v>
      </c>
    </row>
    <row r="70" spans="1:7" ht="30" customHeight="1" x14ac:dyDescent="0.35">
      <c r="A70" s="52"/>
      <c r="B70" s="52">
        <v>2</v>
      </c>
      <c r="C70" s="74" t="s">
        <v>204</v>
      </c>
      <c r="D70" s="52" t="s">
        <v>152</v>
      </c>
      <c r="E70" s="66">
        <v>2028</v>
      </c>
      <c r="F70" s="84">
        <f>'2027'!F69</f>
        <v>8596918</v>
      </c>
      <c r="G70" s="44" t="s">
        <v>205</v>
      </c>
    </row>
    <row r="71" spans="1:7" s="12" customFormat="1" ht="30" customHeight="1" x14ac:dyDescent="0.35">
      <c r="A71" s="54">
        <v>6</v>
      </c>
      <c r="B71" s="54" t="s">
        <v>255</v>
      </c>
      <c r="C71" s="583" t="s">
        <v>663</v>
      </c>
      <c r="D71" s="583"/>
      <c r="E71" s="355"/>
      <c r="F71" s="356"/>
      <c r="G71" s="357"/>
    </row>
    <row r="72" spans="1:7" ht="30" customHeight="1" x14ac:dyDescent="0.35">
      <c r="A72" s="52"/>
      <c r="B72" s="52">
        <v>1</v>
      </c>
      <c r="C72" s="74" t="s">
        <v>664</v>
      </c>
      <c r="D72" s="52" t="s">
        <v>152</v>
      </c>
      <c r="E72" s="66">
        <v>2026</v>
      </c>
      <c r="F72" s="84">
        <v>4000000</v>
      </c>
      <c r="G72" s="44" t="s">
        <v>74</v>
      </c>
    </row>
    <row r="73" spans="1:7" s="12" customFormat="1" ht="30" customHeight="1" x14ac:dyDescent="0.35">
      <c r="A73" s="579" t="s">
        <v>206</v>
      </c>
      <c r="B73" s="579"/>
      <c r="C73" s="579"/>
      <c r="D73" s="579"/>
      <c r="E73" s="87"/>
      <c r="F73" s="88">
        <f>SUM(F5:F72)</f>
        <v>716077023</v>
      </c>
      <c r="G73" s="89"/>
    </row>
    <row r="74" spans="1:7" s="58" customFormat="1" x14ac:dyDescent="0.35">
      <c r="A74" s="42"/>
      <c r="B74" s="45"/>
      <c r="C74" s="45"/>
      <c r="D74" s="47"/>
      <c r="E74" s="45"/>
      <c r="F74" s="48"/>
      <c r="G74" s="45"/>
    </row>
    <row r="75" spans="1:7" s="58" customFormat="1" x14ac:dyDescent="0.35">
      <c r="A75" s="42"/>
      <c r="B75" s="45"/>
      <c r="C75" s="45"/>
      <c r="D75" s="47"/>
      <c r="E75" s="45"/>
      <c r="F75" s="48"/>
      <c r="G75" s="45"/>
    </row>
    <row r="76" spans="1:7" s="58" customFormat="1" x14ac:dyDescent="0.35">
      <c r="A76" s="42"/>
      <c r="B76" s="45"/>
      <c r="C76" s="45"/>
      <c r="D76" s="47"/>
      <c r="E76" s="45"/>
      <c r="F76" s="48"/>
      <c r="G76" s="45"/>
    </row>
    <row r="77" spans="1:7" s="58" customFormat="1" x14ac:dyDescent="0.35">
      <c r="A77" s="42"/>
      <c r="B77" s="45"/>
      <c r="C77" s="45"/>
      <c r="D77" s="47"/>
      <c r="E77" s="45"/>
      <c r="F77" s="48"/>
      <c r="G77" s="45"/>
    </row>
    <row r="78" spans="1:7" s="58" customFormat="1" x14ac:dyDescent="0.35">
      <c r="A78" s="42"/>
      <c r="B78" s="45"/>
      <c r="C78" s="45"/>
      <c r="D78" s="47"/>
      <c r="E78" s="45"/>
      <c r="F78" s="48"/>
      <c r="G78" s="45"/>
    </row>
    <row r="79" spans="1:7" s="58" customFormat="1" x14ac:dyDescent="0.35">
      <c r="A79" s="42"/>
      <c r="B79" s="45"/>
      <c r="C79" s="45"/>
      <c r="D79" s="47"/>
      <c r="E79" s="45"/>
      <c r="F79" s="48"/>
      <c r="G79" s="45"/>
    </row>
    <row r="80" spans="1:7" s="58" customFormat="1" x14ac:dyDescent="0.35">
      <c r="A80" s="42"/>
      <c r="B80" s="45"/>
      <c r="C80" s="45"/>
      <c r="D80" s="47"/>
      <c r="E80" s="45"/>
      <c r="F80" s="48"/>
      <c r="G80" s="45"/>
    </row>
  </sheetData>
  <mergeCells count="22">
    <mergeCell ref="C68:D68"/>
    <mergeCell ref="A73:D73"/>
    <mergeCell ref="C34:D34"/>
    <mergeCell ref="C36:D36"/>
    <mergeCell ref="C41:D41"/>
    <mergeCell ref="C43:D43"/>
    <mergeCell ref="C66:D66"/>
    <mergeCell ref="C71:D71"/>
    <mergeCell ref="C30:D30"/>
    <mergeCell ref="A1:A3"/>
    <mergeCell ref="D1:D3"/>
    <mergeCell ref="C5:D5"/>
    <mergeCell ref="C6:D6"/>
    <mergeCell ref="C9:D9"/>
    <mergeCell ref="C12:D12"/>
    <mergeCell ref="C14:D14"/>
    <mergeCell ref="B1:C3"/>
    <mergeCell ref="A4:G4"/>
    <mergeCell ref="E1:E2"/>
    <mergeCell ref="F1:G1"/>
    <mergeCell ref="F2:F3"/>
    <mergeCell ref="G2:G3"/>
  </mergeCells>
  <pageMargins left="0.7" right="0.7" top="0.75" bottom="0.75" header="0.3" footer="0.3"/>
  <pageSetup paperSize="5"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7D83-5585-40BA-81D5-0F6672EC585F}">
  <sheetPr>
    <tabColor rgb="FF92D050"/>
  </sheetPr>
  <dimension ref="A1:I84"/>
  <sheetViews>
    <sheetView view="pageBreakPreview" topLeftCell="A73" zoomScale="80" zoomScaleNormal="70" zoomScaleSheetLayoutView="80" workbookViewId="0">
      <selection activeCell="A79" sqref="A79:XFD196"/>
    </sheetView>
  </sheetViews>
  <sheetFormatPr defaultRowHeight="15.5" x14ac:dyDescent="0.35"/>
  <cols>
    <col min="1" max="1" width="6.54296875" style="42" customWidth="1"/>
    <col min="2" max="2" width="9" style="45" bestFit="1" customWidth="1"/>
    <col min="3" max="3" width="50" style="45" customWidth="1"/>
    <col min="4" max="4" width="14.26953125" style="47" customWidth="1"/>
    <col min="5" max="5" width="9.7265625" style="45" customWidth="1"/>
    <col min="6" max="6" width="15.36328125" style="48" bestFit="1" customWidth="1"/>
    <col min="7" max="7" width="14.81640625" style="45" customWidth="1"/>
    <col min="8" max="8" width="11.26953125" style="21" bestFit="1" customWidth="1"/>
    <col min="9" max="9" width="13.81640625" style="21" bestFit="1" customWidth="1"/>
    <col min="10" max="241" width="8.7265625" style="21"/>
    <col min="242" max="242" width="6.54296875" style="21" customWidth="1"/>
    <col min="243" max="243" width="17.90625" style="21" customWidth="1"/>
    <col min="244" max="244" width="9" style="21" bestFit="1" customWidth="1"/>
    <col min="245" max="245" width="43.90625" style="21" customWidth="1"/>
    <col min="246" max="246" width="13.7265625" style="21" customWidth="1"/>
    <col min="247" max="247" width="20.1796875" style="21" customWidth="1"/>
    <col min="248" max="248" width="14.26953125" style="21" customWidth="1"/>
    <col min="249" max="249" width="10.453125" style="21" customWidth="1"/>
    <col min="250" max="256" width="9.7265625" style="21" customWidth="1"/>
    <col min="257" max="257" width="16.7265625" style="21" bestFit="1" customWidth="1"/>
    <col min="258" max="258" width="18.453125" style="21" bestFit="1" customWidth="1"/>
    <col min="259" max="259" width="16.26953125" style="21" customWidth="1"/>
    <col min="260" max="260" width="18.26953125" style="21" customWidth="1"/>
    <col min="261" max="261" width="18.6328125" style="21" customWidth="1"/>
    <col min="262" max="262" width="28.81640625" style="21" customWidth="1"/>
    <col min="263" max="263" width="14.81640625" style="21" bestFit="1" customWidth="1"/>
    <col min="264" max="497" width="8.7265625" style="21"/>
    <col min="498" max="498" width="6.54296875" style="21" customWidth="1"/>
    <col min="499" max="499" width="17.90625" style="21" customWidth="1"/>
    <col min="500" max="500" width="9" style="21" bestFit="1" customWidth="1"/>
    <col min="501" max="501" width="43.90625" style="21" customWidth="1"/>
    <col min="502" max="502" width="13.7265625" style="21" customWidth="1"/>
    <col min="503" max="503" width="20.1796875" style="21" customWidth="1"/>
    <col min="504" max="504" width="14.26953125" style="21" customWidth="1"/>
    <col min="505" max="505" width="10.453125" style="21" customWidth="1"/>
    <col min="506" max="512" width="9.7265625" style="21" customWidth="1"/>
    <col min="513" max="513" width="16.7265625" style="21" bestFit="1" customWidth="1"/>
    <col min="514" max="514" width="18.453125" style="21" bestFit="1" customWidth="1"/>
    <col min="515" max="515" width="16.26953125" style="21" customWidth="1"/>
    <col min="516" max="516" width="18.26953125" style="21" customWidth="1"/>
    <col min="517" max="517" width="18.6328125" style="21" customWidth="1"/>
    <col min="518" max="518" width="28.81640625" style="21" customWidth="1"/>
    <col min="519" max="519" width="14.81640625" style="21" bestFit="1" customWidth="1"/>
    <col min="520" max="753" width="8.7265625" style="21"/>
    <col min="754" max="754" width="6.54296875" style="21" customWidth="1"/>
    <col min="755" max="755" width="17.90625" style="21" customWidth="1"/>
    <col min="756" max="756" width="9" style="21" bestFit="1" customWidth="1"/>
    <col min="757" max="757" width="43.90625" style="21" customWidth="1"/>
    <col min="758" max="758" width="13.7265625" style="21" customWidth="1"/>
    <col min="759" max="759" width="20.1796875" style="21" customWidth="1"/>
    <col min="760" max="760" width="14.26953125" style="21" customWidth="1"/>
    <col min="761" max="761" width="10.453125" style="21" customWidth="1"/>
    <col min="762" max="768" width="9.7265625" style="21" customWidth="1"/>
    <col min="769" max="769" width="16.7265625" style="21" bestFit="1" customWidth="1"/>
    <col min="770" max="770" width="18.453125" style="21" bestFit="1" customWidth="1"/>
    <col min="771" max="771" width="16.26953125" style="21" customWidth="1"/>
    <col min="772" max="772" width="18.26953125" style="21" customWidth="1"/>
    <col min="773" max="773" width="18.6328125" style="21" customWidth="1"/>
    <col min="774" max="774" width="28.81640625" style="21" customWidth="1"/>
    <col min="775" max="775" width="14.81640625" style="21" bestFit="1" customWidth="1"/>
    <col min="776" max="1009" width="8.7265625" style="21"/>
    <col min="1010" max="1010" width="6.54296875" style="21" customWidth="1"/>
    <col min="1011" max="1011" width="17.90625" style="21" customWidth="1"/>
    <col min="1012" max="1012" width="9" style="21" bestFit="1" customWidth="1"/>
    <col min="1013" max="1013" width="43.90625" style="21" customWidth="1"/>
    <col min="1014" max="1014" width="13.7265625" style="21" customWidth="1"/>
    <col min="1015" max="1015" width="20.1796875" style="21" customWidth="1"/>
    <col min="1016" max="1016" width="14.26953125" style="21" customWidth="1"/>
    <col min="1017" max="1017" width="10.453125" style="21" customWidth="1"/>
    <col min="1018" max="1024" width="9.7265625" style="21" customWidth="1"/>
    <col min="1025" max="1025" width="16.7265625" style="21" bestFit="1" customWidth="1"/>
    <col min="1026" max="1026" width="18.453125" style="21" bestFit="1" customWidth="1"/>
    <col min="1027" max="1027" width="16.26953125" style="21" customWidth="1"/>
    <col min="1028" max="1028" width="18.26953125" style="21" customWidth="1"/>
    <col min="1029" max="1029" width="18.6328125" style="21" customWidth="1"/>
    <col min="1030" max="1030" width="28.81640625" style="21" customWidth="1"/>
    <col min="1031" max="1031" width="14.81640625" style="21" bestFit="1" customWidth="1"/>
    <col min="1032" max="1265" width="8.7265625" style="21"/>
    <col min="1266" max="1266" width="6.54296875" style="21" customWidth="1"/>
    <col min="1267" max="1267" width="17.90625" style="21" customWidth="1"/>
    <col min="1268" max="1268" width="9" style="21" bestFit="1" customWidth="1"/>
    <col min="1269" max="1269" width="43.90625" style="21" customWidth="1"/>
    <col min="1270" max="1270" width="13.7265625" style="21" customWidth="1"/>
    <col min="1271" max="1271" width="20.1796875" style="21" customWidth="1"/>
    <col min="1272" max="1272" width="14.26953125" style="21" customWidth="1"/>
    <col min="1273" max="1273" width="10.453125" style="21" customWidth="1"/>
    <col min="1274" max="1280" width="9.7265625" style="21" customWidth="1"/>
    <col min="1281" max="1281" width="16.7265625" style="21" bestFit="1" customWidth="1"/>
    <col min="1282" max="1282" width="18.453125" style="21" bestFit="1" customWidth="1"/>
    <col min="1283" max="1283" width="16.26953125" style="21" customWidth="1"/>
    <col min="1284" max="1284" width="18.26953125" style="21" customWidth="1"/>
    <col min="1285" max="1285" width="18.6328125" style="21" customWidth="1"/>
    <col min="1286" max="1286" width="28.81640625" style="21" customWidth="1"/>
    <col min="1287" max="1287" width="14.81640625" style="21" bestFit="1" customWidth="1"/>
    <col min="1288" max="1521" width="8.7265625" style="21"/>
    <col min="1522" max="1522" width="6.54296875" style="21" customWidth="1"/>
    <col min="1523" max="1523" width="17.90625" style="21" customWidth="1"/>
    <col min="1524" max="1524" width="9" style="21" bestFit="1" customWidth="1"/>
    <col min="1525" max="1525" width="43.90625" style="21" customWidth="1"/>
    <col min="1526" max="1526" width="13.7265625" style="21" customWidth="1"/>
    <col min="1527" max="1527" width="20.1796875" style="21" customWidth="1"/>
    <col min="1528" max="1528" width="14.26953125" style="21" customWidth="1"/>
    <col min="1529" max="1529" width="10.453125" style="21" customWidth="1"/>
    <col min="1530" max="1536" width="9.7265625" style="21" customWidth="1"/>
    <col min="1537" max="1537" width="16.7265625" style="21" bestFit="1" customWidth="1"/>
    <col min="1538" max="1538" width="18.453125" style="21" bestFit="1" customWidth="1"/>
    <col min="1539" max="1539" width="16.26953125" style="21" customWidth="1"/>
    <col min="1540" max="1540" width="18.26953125" style="21" customWidth="1"/>
    <col min="1541" max="1541" width="18.6328125" style="21" customWidth="1"/>
    <col min="1542" max="1542" width="28.81640625" style="21" customWidth="1"/>
    <col min="1543" max="1543" width="14.81640625" style="21" bestFit="1" customWidth="1"/>
    <col min="1544" max="1777" width="8.7265625" style="21"/>
    <col min="1778" max="1778" width="6.54296875" style="21" customWidth="1"/>
    <col min="1779" max="1779" width="17.90625" style="21" customWidth="1"/>
    <col min="1780" max="1780" width="9" style="21" bestFit="1" customWidth="1"/>
    <col min="1781" max="1781" width="43.90625" style="21" customWidth="1"/>
    <col min="1782" max="1782" width="13.7265625" style="21" customWidth="1"/>
    <col min="1783" max="1783" width="20.1796875" style="21" customWidth="1"/>
    <col min="1784" max="1784" width="14.26953125" style="21" customWidth="1"/>
    <col min="1785" max="1785" width="10.453125" style="21" customWidth="1"/>
    <col min="1786" max="1792" width="9.7265625" style="21" customWidth="1"/>
    <col min="1793" max="1793" width="16.7265625" style="21" bestFit="1" customWidth="1"/>
    <col min="1794" max="1794" width="18.453125" style="21" bestFit="1" customWidth="1"/>
    <col min="1795" max="1795" width="16.26953125" style="21" customWidth="1"/>
    <col min="1796" max="1796" width="18.26953125" style="21" customWidth="1"/>
    <col min="1797" max="1797" width="18.6328125" style="21" customWidth="1"/>
    <col min="1798" max="1798" width="28.81640625" style="21" customWidth="1"/>
    <col min="1799" max="1799" width="14.81640625" style="21" bestFit="1" customWidth="1"/>
    <col min="1800" max="2033" width="8.7265625" style="21"/>
    <col min="2034" max="2034" width="6.54296875" style="21" customWidth="1"/>
    <col min="2035" max="2035" width="17.90625" style="21" customWidth="1"/>
    <col min="2036" max="2036" width="9" style="21" bestFit="1" customWidth="1"/>
    <col min="2037" max="2037" width="43.90625" style="21" customWidth="1"/>
    <col min="2038" max="2038" width="13.7265625" style="21" customWidth="1"/>
    <col min="2039" max="2039" width="20.1796875" style="21" customWidth="1"/>
    <col min="2040" max="2040" width="14.26953125" style="21" customWidth="1"/>
    <col min="2041" max="2041" width="10.453125" style="21" customWidth="1"/>
    <col min="2042" max="2048" width="9.7265625" style="21" customWidth="1"/>
    <col min="2049" max="2049" width="16.7265625" style="21" bestFit="1" customWidth="1"/>
    <col min="2050" max="2050" width="18.453125" style="21" bestFit="1" customWidth="1"/>
    <col min="2051" max="2051" width="16.26953125" style="21" customWidth="1"/>
    <col min="2052" max="2052" width="18.26953125" style="21" customWidth="1"/>
    <col min="2053" max="2053" width="18.6328125" style="21" customWidth="1"/>
    <col min="2054" max="2054" width="28.81640625" style="21" customWidth="1"/>
    <col min="2055" max="2055" width="14.81640625" style="21" bestFit="1" customWidth="1"/>
    <col min="2056" max="2289" width="8.7265625" style="21"/>
    <col min="2290" max="2290" width="6.54296875" style="21" customWidth="1"/>
    <col min="2291" max="2291" width="17.90625" style="21" customWidth="1"/>
    <col min="2292" max="2292" width="9" style="21" bestFit="1" customWidth="1"/>
    <col min="2293" max="2293" width="43.90625" style="21" customWidth="1"/>
    <col min="2294" max="2294" width="13.7265625" style="21" customWidth="1"/>
    <col min="2295" max="2295" width="20.1796875" style="21" customWidth="1"/>
    <col min="2296" max="2296" width="14.26953125" style="21" customWidth="1"/>
    <col min="2297" max="2297" width="10.453125" style="21" customWidth="1"/>
    <col min="2298" max="2304" width="9.7265625" style="21" customWidth="1"/>
    <col min="2305" max="2305" width="16.7265625" style="21" bestFit="1" customWidth="1"/>
    <col min="2306" max="2306" width="18.453125" style="21" bestFit="1" customWidth="1"/>
    <col min="2307" max="2307" width="16.26953125" style="21" customWidth="1"/>
    <col min="2308" max="2308" width="18.26953125" style="21" customWidth="1"/>
    <col min="2309" max="2309" width="18.6328125" style="21" customWidth="1"/>
    <col min="2310" max="2310" width="28.81640625" style="21" customWidth="1"/>
    <col min="2311" max="2311" width="14.81640625" style="21" bestFit="1" customWidth="1"/>
    <col min="2312" max="2545" width="8.7265625" style="21"/>
    <col min="2546" max="2546" width="6.54296875" style="21" customWidth="1"/>
    <col min="2547" max="2547" width="17.90625" style="21" customWidth="1"/>
    <col min="2548" max="2548" width="9" style="21" bestFit="1" customWidth="1"/>
    <col min="2549" max="2549" width="43.90625" style="21" customWidth="1"/>
    <col min="2550" max="2550" width="13.7265625" style="21" customWidth="1"/>
    <col min="2551" max="2551" width="20.1796875" style="21" customWidth="1"/>
    <col min="2552" max="2552" width="14.26953125" style="21" customWidth="1"/>
    <col min="2553" max="2553" width="10.453125" style="21" customWidth="1"/>
    <col min="2554" max="2560" width="9.7265625" style="21" customWidth="1"/>
    <col min="2561" max="2561" width="16.7265625" style="21" bestFit="1" customWidth="1"/>
    <col min="2562" max="2562" width="18.453125" style="21" bestFit="1" customWidth="1"/>
    <col min="2563" max="2563" width="16.26953125" style="21" customWidth="1"/>
    <col min="2564" max="2564" width="18.26953125" style="21" customWidth="1"/>
    <col min="2565" max="2565" width="18.6328125" style="21" customWidth="1"/>
    <col min="2566" max="2566" width="28.81640625" style="21" customWidth="1"/>
    <col min="2567" max="2567" width="14.81640625" style="21" bestFit="1" customWidth="1"/>
    <col min="2568" max="2801" width="8.7265625" style="21"/>
    <col min="2802" max="2802" width="6.54296875" style="21" customWidth="1"/>
    <col min="2803" max="2803" width="17.90625" style="21" customWidth="1"/>
    <col min="2804" max="2804" width="9" style="21" bestFit="1" customWidth="1"/>
    <col min="2805" max="2805" width="43.90625" style="21" customWidth="1"/>
    <col min="2806" max="2806" width="13.7265625" style="21" customWidth="1"/>
    <col min="2807" max="2807" width="20.1796875" style="21" customWidth="1"/>
    <col min="2808" max="2808" width="14.26953125" style="21" customWidth="1"/>
    <col min="2809" max="2809" width="10.453125" style="21" customWidth="1"/>
    <col min="2810" max="2816" width="9.7265625" style="21" customWidth="1"/>
    <col min="2817" max="2817" width="16.7265625" style="21" bestFit="1" customWidth="1"/>
    <col min="2818" max="2818" width="18.453125" style="21" bestFit="1" customWidth="1"/>
    <col min="2819" max="2819" width="16.26953125" style="21" customWidth="1"/>
    <col min="2820" max="2820" width="18.26953125" style="21" customWidth="1"/>
    <col min="2821" max="2821" width="18.6328125" style="21" customWidth="1"/>
    <col min="2822" max="2822" width="28.81640625" style="21" customWidth="1"/>
    <col min="2823" max="2823" width="14.81640625" style="21" bestFit="1" customWidth="1"/>
    <col min="2824" max="3057" width="8.7265625" style="21"/>
    <col min="3058" max="3058" width="6.54296875" style="21" customWidth="1"/>
    <col min="3059" max="3059" width="17.90625" style="21" customWidth="1"/>
    <col min="3060" max="3060" width="9" style="21" bestFit="1" customWidth="1"/>
    <col min="3061" max="3061" width="43.90625" style="21" customWidth="1"/>
    <col min="3062" max="3062" width="13.7265625" style="21" customWidth="1"/>
    <col min="3063" max="3063" width="20.1796875" style="21" customWidth="1"/>
    <col min="3064" max="3064" width="14.26953125" style="21" customWidth="1"/>
    <col min="3065" max="3065" width="10.453125" style="21" customWidth="1"/>
    <col min="3066" max="3072" width="9.7265625" style="21" customWidth="1"/>
    <col min="3073" max="3073" width="16.7265625" style="21" bestFit="1" customWidth="1"/>
    <col min="3074" max="3074" width="18.453125" style="21" bestFit="1" customWidth="1"/>
    <col min="3075" max="3075" width="16.26953125" style="21" customWidth="1"/>
    <col min="3076" max="3076" width="18.26953125" style="21" customWidth="1"/>
    <col min="3077" max="3077" width="18.6328125" style="21" customWidth="1"/>
    <col min="3078" max="3078" width="28.81640625" style="21" customWidth="1"/>
    <col min="3079" max="3079" width="14.81640625" style="21" bestFit="1" customWidth="1"/>
    <col min="3080" max="3313" width="8.7265625" style="21"/>
    <col min="3314" max="3314" width="6.54296875" style="21" customWidth="1"/>
    <col min="3315" max="3315" width="17.90625" style="21" customWidth="1"/>
    <col min="3316" max="3316" width="9" style="21" bestFit="1" customWidth="1"/>
    <col min="3317" max="3317" width="43.90625" style="21" customWidth="1"/>
    <col min="3318" max="3318" width="13.7265625" style="21" customWidth="1"/>
    <col min="3319" max="3319" width="20.1796875" style="21" customWidth="1"/>
    <col min="3320" max="3320" width="14.26953125" style="21" customWidth="1"/>
    <col min="3321" max="3321" width="10.453125" style="21" customWidth="1"/>
    <col min="3322" max="3328" width="9.7265625" style="21" customWidth="1"/>
    <col min="3329" max="3329" width="16.7265625" style="21" bestFit="1" customWidth="1"/>
    <col min="3330" max="3330" width="18.453125" style="21" bestFit="1" customWidth="1"/>
    <col min="3331" max="3331" width="16.26953125" style="21" customWidth="1"/>
    <col min="3332" max="3332" width="18.26953125" style="21" customWidth="1"/>
    <col min="3333" max="3333" width="18.6328125" style="21" customWidth="1"/>
    <col min="3334" max="3334" width="28.81640625" style="21" customWidth="1"/>
    <col min="3335" max="3335" width="14.81640625" style="21" bestFit="1" customWidth="1"/>
    <col min="3336" max="3569" width="8.7265625" style="21"/>
    <col min="3570" max="3570" width="6.54296875" style="21" customWidth="1"/>
    <col min="3571" max="3571" width="17.90625" style="21" customWidth="1"/>
    <col min="3572" max="3572" width="9" style="21" bestFit="1" customWidth="1"/>
    <col min="3573" max="3573" width="43.90625" style="21" customWidth="1"/>
    <col min="3574" max="3574" width="13.7265625" style="21" customWidth="1"/>
    <col min="3575" max="3575" width="20.1796875" style="21" customWidth="1"/>
    <col min="3576" max="3576" width="14.26953125" style="21" customWidth="1"/>
    <col min="3577" max="3577" width="10.453125" style="21" customWidth="1"/>
    <col min="3578" max="3584" width="9.7265625" style="21" customWidth="1"/>
    <col min="3585" max="3585" width="16.7265625" style="21" bestFit="1" customWidth="1"/>
    <col min="3586" max="3586" width="18.453125" style="21" bestFit="1" customWidth="1"/>
    <col min="3587" max="3587" width="16.26953125" style="21" customWidth="1"/>
    <col min="3588" max="3588" width="18.26953125" style="21" customWidth="1"/>
    <col min="3589" max="3589" width="18.6328125" style="21" customWidth="1"/>
    <col min="3590" max="3590" width="28.81640625" style="21" customWidth="1"/>
    <col min="3591" max="3591" width="14.81640625" style="21" bestFit="1" customWidth="1"/>
    <col min="3592" max="3825" width="8.7265625" style="21"/>
    <col min="3826" max="3826" width="6.54296875" style="21" customWidth="1"/>
    <col min="3827" max="3827" width="17.90625" style="21" customWidth="1"/>
    <col min="3828" max="3828" width="9" style="21" bestFit="1" customWidth="1"/>
    <col min="3829" max="3829" width="43.90625" style="21" customWidth="1"/>
    <col min="3830" max="3830" width="13.7265625" style="21" customWidth="1"/>
    <col min="3831" max="3831" width="20.1796875" style="21" customWidth="1"/>
    <col min="3832" max="3832" width="14.26953125" style="21" customWidth="1"/>
    <col min="3833" max="3833" width="10.453125" style="21" customWidth="1"/>
    <col min="3834" max="3840" width="9.7265625" style="21" customWidth="1"/>
    <col min="3841" max="3841" width="16.7265625" style="21" bestFit="1" customWidth="1"/>
    <col min="3842" max="3842" width="18.453125" style="21" bestFit="1" customWidth="1"/>
    <col min="3843" max="3843" width="16.26953125" style="21" customWidth="1"/>
    <col min="3844" max="3844" width="18.26953125" style="21" customWidth="1"/>
    <col min="3845" max="3845" width="18.6328125" style="21" customWidth="1"/>
    <col min="3846" max="3846" width="28.81640625" style="21" customWidth="1"/>
    <col min="3847" max="3847" width="14.81640625" style="21" bestFit="1" customWidth="1"/>
    <col min="3848" max="4081" width="8.7265625" style="21"/>
    <col min="4082" max="4082" width="6.54296875" style="21" customWidth="1"/>
    <col min="4083" max="4083" width="17.90625" style="21" customWidth="1"/>
    <col min="4084" max="4084" width="9" style="21" bestFit="1" customWidth="1"/>
    <col min="4085" max="4085" width="43.90625" style="21" customWidth="1"/>
    <col min="4086" max="4086" width="13.7265625" style="21" customWidth="1"/>
    <col min="4087" max="4087" width="20.1796875" style="21" customWidth="1"/>
    <col min="4088" max="4088" width="14.26953125" style="21" customWidth="1"/>
    <col min="4089" max="4089" width="10.453125" style="21" customWidth="1"/>
    <col min="4090" max="4096" width="9.7265625" style="21" customWidth="1"/>
    <col min="4097" max="4097" width="16.7265625" style="21" bestFit="1" customWidth="1"/>
    <col min="4098" max="4098" width="18.453125" style="21" bestFit="1" customWidth="1"/>
    <col min="4099" max="4099" width="16.26953125" style="21" customWidth="1"/>
    <col min="4100" max="4100" width="18.26953125" style="21" customWidth="1"/>
    <col min="4101" max="4101" width="18.6328125" style="21" customWidth="1"/>
    <col min="4102" max="4102" width="28.81640625" style="21" customWidth="1"/>
    <col min="4103" max="4103" width="14.81640625" style="21" bestFit="1" customWidth="1"/>
    <col min="4104" max="4337" width="8.7265625" style="21"/>
    <col min="4338" max="4338" width="6.54296875" style="21" customWidth="1"/>
    <col min="4339" max="4339" width="17.90625" style="21" customWidth="1"/>
    <col min="4340" max="4340" width="9" style="21" bestFit="1" customWidth="1"/>
    <col min="4341" max="4341" width="43.90625" style="21" customWidth="1"/>
    <col min="4342" max="4342" width="13.7265625" style="21" customWidth="1"/>
    <col min="4343" max="4343" width="20.1796875" style="21" customWidth="1"/>
    <col min="4344" max="4344" width="14.26953125" style="21" customWidth="1"/>
    <col min="4345" max="4345" width="10.453125" style="21" customWidth="1"/>
    <col min="4346" max="4352" width="9.7265625" style="21" customWidth="1"/>
    <col min="4353" max="4353" width="16.7265625" style="21" bestFit="1" customWidth="1"/>
    <col min="4354" max="4354" width="18.453125" style="21" bestFit="1" customWidth="1"/>
    <col min="4355" max="4355" width="16.26953125" style="21" customWidth="1"/>
    <col min="4356" max="4356" width="18.26953125" style="21" customWidth="1"/>
    <col min="4357" max="4357" width="18.6328125" style="21" customWidth="1"/>
    <col min="4358" max="4358" width="28.81640625" style="21" customWidth="1"/>
    <col min="4359" max="4359" width="14.81640625" style="21" bestFit="1" customWidth="1"/>
    <col min="4360" max="4593" width="8.7265625" style="21"/>
    <col min="4594" max="4594" width="6.54296875" style="21" customWidth="1"/>
    <col min="4595" max="4595" width="17.90625" style="21" customWidth="1"/>
    <col min="4596" max="4596" width="9" style="21" bestFit="1" customWidth="1"/>
    <col min="4597" max="4597" width="43.90625" style="21" customWidth="1"/>
    <col min="4598" max="4598" width="13.7265625" style="21" customWidth="1"/>
    <col min="4599" max="4599" width="20.1796875" style="21" customWidth="1"/>
    <col min="4600" max="4600" width="14.26953125" style="21" customWidth="1"/>
    <col min="4601" max="4601" width="10.453125" style="21" customWidth="1"/>
    <col min="4602" max="4608" width="9.7265625" style="21" customWidth="1"/>
    <col min="4609" max="4609" width="16.7265625" style="21" bestFit="1" customWidth="1"/>
    <col min="4610" max="4610" width="18.453125" style="21" bestFit="1" customWidth="1"/>
    <col min="4611" max="4611" width="16.26953125" style="21" customWidth="1"/>
    <col min="4612" max="4612" width="18.26953125" style="21" customWidth="1"/>
    <col min="4613" max="4613" width="18.6328125" style="21" customWidth="1"/>
    <col min="4614" max="4614" width="28.81640625" style="21" customWidth="1"/>
    <col min="4615" max="4615" width="14.81640625" style="21" bestFit="1" customWidth="1"/>
    <col min="4616" max="4849" width="8.7265625" style="21"/>
    <col min="4850" max="4850" width="6.54296875" style="21" customWidth="1"/>
    <col min="4851" max="4851" width="17.90625" style="21" customWidth="1"/>
    <col min="4852" max="4852" width="9" style="21" bestFit="1" customWidth="1"/>
    <col min="4853" max="4853" width="43.90625" style="21" customWidth="1"/>
    <col min="4854" max="4854" width="13.7265625" style="21" customWidth="1"/>
    <col min="4855" max="4855" width="20.1796875" style="21" customWidth="1"/>
    <col min="4856" max="4856" width="14.26953125" style="21" customWidth="1"/>
    <col min="4857" max="4857" width="10.453125" style="21" customWidth="1"/>
    <col min="4858" max="4864" width="9.7265625" style="21" customWidth="1"/>
    <col min="4865" max="4865" width="16.7265625" style="21" bestFit="1" customWidth="1"/>
    <col min="4866" max="4866" width="18.453125" style="21" bestFit="1" customWidth="1"/>
    <col min="4867" max="4867" width="16.26953125" style="21" customWidth="1"/>
    <col min="4868" max="4868" width="18.26953125" style="21" customWidth="1"/>
    <col min="4869" max="4869" width="18.6328125" style="21" customWidth="1"/>
    <col min="4870" max="4870" width="28.81640625" style="21" customWidth="1"/>
    <col min="4871" max="4871" width="14.81640625" style="21" bestFit="1" customWidth="1"/>
    <col min="4872" max="5105" width="8.7265625" style="21"/>
    <col min="5106" max="5106" width="6.54296875" style="21" customWidth="1"/>
    <col min="5107" max="5107" width="17.90625" style="21" customWidth="1"/>
    <col min="5108" max="5108" width="9" style="21" bestFit="1" customWidth="1"/>
    <col min="5109" max="5109" width="43.90625" style="21" customWidth="1"/>
    <col min="5110" max="5110" width="13.7265625" style="21" customWidth="1"/>
    <col min="5111" max="5111" width="20.1796875" style="21" customWidth="1"/>
    <col min="5112" max="5112" width="14.26953125" style="21" customWidth="1"/>
    <col min="5113" max="5113" width="10.453125" style="21" customWidth="1"/>
    <col min="5114" max="5120" width="9.7265625" style="21" customWidth="1"/>
    <col min="5121" max="5121" width="16.7265625" style="21" bestFit="1" customWidth="1"/>
    <col min="5122" max="5122" width="18.453125" style="21" bestFit="1" customWidth="1"/>
    <col min="5123" max="5123" width="16.26953125" style="21" customWidth="1"/>
    <col min="5124" max="5124" width="18.26953125" style="21" customWidth="1"/>
    <col min="5125" max="5125" width="18.6328125" style="21" customWidth="1"/>
    <col min="5126" max="5126" width="28.81640625" style="21" customWidth="1"/>
    <col min="5127" max="5127" width="14.81640625" style="21" bestFit="1" customWidth="1"/>
    <col min="5128" max="5361" width="8.7265625" style="21"/>
    <col min="5362" max="5362" width="6.54296875" style="21" customWidth="1"/>
    <col min="5363" max="5363" width="17.90625" style="21" customWidth="1"/>
    <col min="5364" max="5364" width="9" style="21" bestFit="1" customWidth="1"/>
    <col min="5365" max="5365" width="43.90625" style="21" customWidth="1"/>
    <col min="5366" max="5366" width="13.7265625" style="21" customWidth="1"/>
    <col min="5367" max="5367" width="20.1796875" style="21" customWidth="1"/>
    <col min="5368" max="5368" width="14.26953125" style="21" customWidth="1"/>
    <col min="5369" max="5369" width="10.453125" style="21" customWidth="1"/>
    <col min="5370" max="5376" width="9.7265625" style="21" customWidth="1"/>
    <col min="5377" max="5377" width="16.7265625" style="21" bestFit="1" customWidth="1"/>
    <col min="5378" max="5378" width="18.453125" style="21" bestFit="1" customWidth="1"/>
    <col min="5379" max="5379" width="16.26953125" style="21" customWidth="1"/>
    <col min="5380" max="5380" width="18.26953125" style="21" customWidth="1"/>
    <col min="5381" max="5381" width="18.6328125" style="21" customWidth="1"/>
    <col min="5382" max="5382" width="28.81640625" style="21" customWidth="1"/>
    <col min="5383" max="5383" width="14.81640625" style="21" bestFit="1" customWidth="1"/>
    <col min="5384" max="5617" width="8.7265625" style="21"/>
    <col min="5618" max="5618" width="6.54296875" style="21" customWidth="1"/>
    <col min="5619" max="5619" width="17.90625" style="21" customWidth="1"/>
    <col min="5620" max="5620" width="9" style="21" bestFit="1" customWidth="1"/>
    <col min="5621" max="5621" width="43.90625" style="21" customWidth="1"/>
    <col min="5622" max="5622" width="13.7265625" style="21" customWidth="1"/>
    <col min="5623" max="5623" width="20.1796875" style="21" customWidth="1"/>
    <col min="5624" max="5624" width="14.26953125" style="21" customWidth="1"/>
    <col min="5625" max="5625" width="10.453125" style="21" customWidth="1"/>
    <col min="5626" max="5632" width="9.7265625" style="21" customWidth="1"/>
    <col min="5633" max="5633" width="16.7265625" style="21" bestFit="1" customWidth="1"/>
    <col min="5634" max="5634" width="18.453125" style="21" bestFit="1" customWidth="1"/>
    <col min="5635" max="5635" width="16.26953125" style="21" customWidth="1"/>
    <col min="5636" max="5636" width="18.26953125" style="21" customWidth="1"/>
    <col min="5637" max="5637" width="18.6328125" style="21" customWidth="1"/>
    <col min="5638" max="5638" width="28.81640625" style="21" customWidth="1"/>
    <col min="5639" max="5639" width="14.81640625" style="21" bestFit="1" customWidth="1"/>
    <col min="5640" max="5873" width="8.7265625" style="21"/>
    <col min="5874" max="5874" width="6.54296875" style="21" customWidth="1"/>
    <col min="5875" max="5875" width="17.90625" style="21" customWidth="1"/>
    <col min="5876" max="5876" width="9" style="21" bestFit="1" customWidth="1"/>
    <col min="5877" max="5877" width="43.90625" style="21" customWidth="1"/>
    <col min="5878" max="5878" width="13.7265625" style="21" customWidth="1"/>
    <col min="5879" max="5879" width="20.1796875" style="21" customWidth="1"/>
    <col min="5880" max="5880" width="14.26953125" style="21" customWidth="1"/>
    <col min="5881" max="5881" width="10.453125" style="21" customWidth="1"/>
    <col min="5882" max="5888" width="9.7265625" style="21" customWidth="1"/>
    <col min="5889" max="5889" width="16.7265625" style="21" bestFit="1" customWidth="1"/>
    <col min="5890" max="5890" width="18.453125" style="21" bestFit="1" customWidth="1"/>
    <col min="5891" max="5891" width="16.26953125" style="21" customWidth="1"/>
    <col min="5892" max="5892" width="18.26953125" style="21" customWidth="1"/>
    <col min="5893" max="5893" width="18.6328125" style="21" customWidth="1"/>
    <col min="5894" max="5894" width="28.81640625" style="21" customWidth="1"/>
    <col min="5895" max="5895" width="14.81640625" style="21" bestFit="1" customWidth="1"/>
    <col min="5896" max="6129" width="8.7265625" style="21"/>
    <col min="6130" max="6130" width="6.54296875" style="21" customWidth="1"/>
    <col min="6131" max="6131" width="17.90625" style="21" customWidth="1"/>
    <col min="6132" max="6132" width="9" style="21" bestFit="1" customWidth="1"/>
    <col min="6133" max="6133" width="43.90625" style="21" customWidth="1"/>
    <col min="6134" max="6134" width="13.7265625" style="21" customWidth="1"/>
    <col min="6135" max="6135" width="20.1796875" style="21" customWidth="1"/>
    <col min="6136" max="6136" width="14.26953125" style="21" customWidth="1"/>
    <col min="6137" max="6137" width="10.453125" style="21" customWidth="1"/>
    <col min="6138" max="6144" width="9.7265625" style="21" customWidth="1"/>
    <col min="6145" max="6145" width="16.7265625" style="21" bestFit="1" customWidth="1"/>
    <col min="6146" max="6146" width="18.453125" style="21" bestFit="1" customWidth="1"/>
    <col min="6147" max="6147" width="16.26953125" style="21" customWidth="1"/>
    <col min="6148" max="6148" width="18.26953125" style="21" customWidth="1"/>
    <col min="6149" max="6149" width="18.6328125" style="21" customWidth="1"/>
    <col min="6150" max="6150" width="28.81640625" style="21" customWidth="1"/>
    <col min="6151" max="6151" width="14.81640625" style="21" bestFit="1" customWidth="1"/>
    <col min="6152" max="6385" width="8.7265625" style="21"/>
    <col min="6386" max="6386" width="6.54296875" style="21" customWidth="1"/>
    <col min="6387" max="6387" width="17.90625" style="21" customWidth="1"/>
    <col min="6388" max="6388" width="9" style="21" bestFit="1" customWidth="1"/>
    <col min="6389" max="6389" width="43.90625" style="21" customWidth="1"/>
    <col min="6390" max="6390" width="13.7265625" style="21" customWidth="1"/>
    <col min="6391" max="6391" width="20.1796875" style="21" customWidth="1"/>
    <col min="6392" max="6392" width="14.26953125" style="21" customWidth="1"/>
    <col min="6393" max="6393" width="10.453125" style="21" customWidth="1"/>
    <col min="6394" max="6400" width="9.7265625" style="21" customWidth="1"/>
    <col min="6401" max="6401" width="16.7265625" style="21" bestFit="1" customWidth="1"/>
    <col min="6402" max="6402" width="18.453125" style="21" bestFit="1" customWidth="1"/>
    <col min="6403" max="6403" width="16.26953125" style="21" customWidth="1"/>
    <col min="6404" max="6404" width="18.26953125" style="21" customWidth="1"/>
    <col min="6405" max="6405" width="18.6328125" style="21" customWidth="1"/>
    <col min="6406" max="6406" width="28.81640625" style="21" customWidth="1"/>
    <col min="6407" max="6407" width="14.81640625" style="21" bestFit="1" customWidth="1"/>
    <col min="6408" max="6641" width="8.7265625" style="21"/>
    <col min="6642" max="6642" width="6.54296875" style="21" customWidth="1"/>
    <col min="6643" max="6643" width="17.90625" style="21" customWidth="1"/>
    <col min="6644" max="6644" width="9" style="21" bestFit="1" customWidth="1"/>
    <col min="6645" max="6645" width="43.90625" style="21" customWidth="1"/>
    <col min="6646" max="6646" width="13.7265625" style="21" customWidth="1"/>
    <col min="6647" max="6647" width="20.1796875" style="21" customWidth="1"/>
    <col min="6648" max="6648" width="14.26953125" style="21" customWidth="1"/>
    <col min="6649" max="6649" width="10.453125" style="21" customWidth="1"/>
    <col min="6650" max="6656" width="9.7265625" style="21" customWidth="1"/>
    <col min="6657" max="6657" width="16.7265625" style="21" bestFit="1" customWidth="1"/>
    <col min="6658" max="6658" width="18.453125" style="21" bestFit="1" customWidth="1"/>
    <col min="6659" max="6659" width="16.26953125" style="21" customWidth="1"/>
    <col min="6660" max="6660" width="18.26953125" style="21" customWidth="1"/>
    <col min="6661" max="6661" width="18.6328125" style="21" customWidth="1"/>
    <col min="6662" max="6662" width="28.81640625" style="21" customWidth="1"/>
    <col min="6663" max="6663" width="14.81640625" style="21" bestFit="1" customWidth="1"/>
    <col min="6664" max="6897" width="8.7265625" style="21"/>
    <col min="6898" max="6898" width="6.54296875" style="21" customWidth="1"/>
    <col min="6899" max="6899" width="17.90625" style="21" customWidth="1"/>
    <col min="6900" max="6900" width="9" style="21" bestFit="1" customWidth="1"/>
    <col min="6901" max="6901" width="43.90625" style="21" customWidth="1"/>
    <col min="6902" max="6902" width="13.7265625" style="21" customWidth="1"/>
    <col min="6903" max="6903" width="20.1796875" style="21" customWidth="1"/>
    <col min="6904" max="6904" width="14.26953125" style="21" customWidth="1"/>
    <col min="6905" max="6905" width="10.453125" style="21" customWidth="1"/>
    <col min="6906" max="6912" width="9.7265625" style="21" customWidth="1"/>
    <col min="6913" max="6913" width="16.7265625" style="21" bestFit="1" customWidth="1"/>
    <col min="6914" max="6914" width="18.453125" style="21" bestFit="1" customWidth="1"/>
    <col min="6915" max="6915" width="16.26953125" style="21" customWidth="1"/>
    <col min="6916" max="6916" width="18.26953125" style="21" customWidth="1"/>
    <col min="6917" max="6917" width="18.6328125" style="21" customWidth="1"/>
    <col min="6918" max="6918" width="28.81640625" style="21" customWidth="1"/>
    <col min="6919" max="6919" width="14.81640625" style="21" bestFit="1" customWidth="1"/>
    <col min="6920" max="7153" width="8.7265625" style="21"/>
    <col min="7154" max="7154" width="6.54296875" style="21" customWidth="1"/>
    <col min="7155" max="7155" width="17.90625" style="21" customWidth="1"/>
    <col min="7156" max="7156" width="9" style="21" bestFit="1" customWidth="1"/>
    <col min="7157" max="7157" width="43.90625" style="21" customWidth="1"/>
    <col min="7158" max="7158" width="13.7265625" style="21" customWidth="1"/>
    <col min="7159" max="7159" width="20.1796875" style="21" customWidth="1"/>
    <col min="7160" max="7160" width="14.26953125" style="21" customWidth="1"/>
    <col min="7161" max="7161" width="10.453125" style="21" customWidth="1"/>
    <col min="7162" max="7168" width="9.7265625" style="21" customWidth="1"/>
    <col min="7169" max="7169" width="16.7265625" style="21" bestFit="1" customWidth="1"/>
    <col min="7170" max="7170" width="18.453125" style="21" bestFit="1" customWidth="1"/>
    <col min="7171" max="7171" width="16.26953125" style="21" customWidth="1"/>
    <col min="7172" max="7172" width="18.26953125" style="21" customWidth="1"/>
    <col min="7173" max="7173" width="18.6328125" style="21" customWidth="1"/>
    <col min="7174" max="7174" width="28.81640625" style="21" customWidth="1"/>
    <col min="7175" max="7175" width="14.81640625" style="21" bestFit="1" customWidth="1"/>
    <col min="7176" max="7409" width="8.7265625" style="21"/>
    <col min="7410" max="7410" width="6.54296875" style="21" customWidth="1"/>
    <col min="7411" max="7411" width="17.90625" style="21" customWidth="1"/>
    <col min="7412" max="7412" width="9" style="21" bestFit="1" customWidth="1"/>
    <col min="7413" max="7413" width="43.90625" style="21" customWidth="1"/>
    <col min="7414" max="7414" width="13.7265625" style="21" customWidth="1"/>
    <col min="7415" max="7415" width="20.1796875" style="21" customWidth="1"/>
    <col min="7416" max="7416" width="14.26953125" style="21" customWidth="1"/>
    <col min="7417" max="7417" width="10.453125" style="21" customWidth="1"/>
    <col min="7418" max="7424" width="9.7265625" style="21" customWidth="1"/>
    <col min="7425" max="7425" width="16.7265625" style="21" bestFit="1" customWidth="1"/>
    <col min="7426" max="7426" width="18.453125" style="21" bestFit="1" customWidth="1"/>
    <col min="7427" max="7427" width="16.26953125" style="21" customWidth="1"/>
    <col min="7428" max="7428" width="18.26953125" style="21" customWidth="1"/>
    <col min="7429" max="7429" width="18.6328125" style="21" customWidth="1"/>
    <col min="7430" max="7430" width="28.81640625" style="21" customWidth="1"/>
    <col min="7431" max="7431" width="14.81640625" style="21" bestFit="1" customWidth="1"/>
    <col min="7432" max="7665" width="8.7265625" style="21"/>
    <col min="7666" max="7666" width="6.54296875" style="21" customWidth="1"/>
    <col min="7667" max="7667" width="17.90625" style="21" customWidth="1"/>
    <col min="7668" max="7668" width="9" style="21" bestFit="1" customWidth="1"/>
    <col min="7669" max="7669" width="43.90625" style="21" customWidth="1"/>
    <col min="7670" max="7670" width="13.7265625" style="21" customWidth="1"/>
    <col min="7671" max="7671" width="20.1796875" style="21" customWidth="1"/>
    <col min="7672" max="7672" width="14.26953125" style="21" customWidth="1"/>
    <col min="7673" max="7673" width="10.453125" style="21" customWidth="1"/>
    <col min="7674" max="7680" width="9.7265625" style="21" customWidth="1"/>
    <col min="7681" max="7681" width="16.7265625" style="21" bestFit="1" customWidth="1"/>
    <col min="7682" max="7682" width="18.453125" style="21" bestFit="1" customWidth="1"/>
    <col min="7683" max="7683" width="16.26953125" style="21" customWidth="1"/>
    <col min="7684" max="7684" width="18.26953125" style="21" customWidth="1"/>
    <col min="7685" max="7685" width="18.6328125" style="21" customWidth="1"/>
    <col min="7686" max="7686" width="28.81640625" style="21" customWidth="1"/>
    <col min="7687" max="7687" width="14.81640625" style="21" bestFit="1" customWidth="1"/>
    <col min="7688" max="7921" width="8.7265625" style="21"/>
    <col min="7922" max="7922" width="6.54296875" style="21" customWidth="1"/>
    <col min="7923" max="7923" width="17.90625" style="21" customWidth="1"/>
    <col min="7924" max="7924" width="9" style="21" bestFit="1" customWidth="1"/>
    <col min="7925" max="7925" width="43.90625" style="21" customWidth="1"/>
    <col min="7926" max="7926" width="13.7265625" style="21" customWidth="1"/>
    <col min="7927" max="7927" width="20.1796875" style="21" customWidth="1"/>
    <col min="7928" max="7928" width="14.26953125" style="21" customWidth="1"/>
    <col min="7929" max="7929" width="10.453125" style="21" customWidth="1"/>
    <col min="7930" max="7936" width="9.7265625" style="21" customWidth="1"/>
    <col min="7937" max="7937" width="16.7265625" style="21" bestFit="1" customWidth="1"/>
    <col min="7938" max="7938" width="18.453125" style="21" bestFit="1" customWidth="1"/>
    <col min="7939" max="7939" width="16.26953125" style="21" customWidth="1"/>
    <col min="7940" max="7940" width="18.26953125" style="21" customWidth="1"/>
    <col min="7941" max="7941" width="18.6328125" style="21" customWidth="1"/>
    <col min="7942" max="7942" width="28.81640625" style="21" customWidth="1"/>
    <col min="7943" max="7943" width="14.81640625" style="21" bestFit="1" customWidth="1"/>
    <col min="7944" max="8177" width="8.7265625" style="21"/>
    <col min="8178" max="8178" width="6.54296875" style="21" customWidth="1"/>
    <col min="8179" max="8179" width="17.90625" style="21" customWidth="1"/>
    <col min="8180" max="8180" width="9" style="21" bestFit="1" customWidth="1"/>
    <col min="8181" max="8181" width="43.90625" style="21" customWidth="1"/>
    <col min="8182" max="8182" width="13.7265625" style="21" customWidth="1"/>
    <col min="8183" max="8183" width="20.1796875" style="21" customWidth="1"/>
    <col min="8184" max="8184" width="14.26953125" style="21" customWidth="1"/>
    <col min="8185" max="8185" width="10.453125" style="21" customWidth="1"/>
    <col min="8186" max="8192" width="9.7265625" style="21" customWidth="1"/>
    <col min="8193" max="8193" width="16.7265625" style="21" bestFit="1" customWidth="1"/>
    <col min="8194" max="8194" width="18.453125" style="21" bestFit="1" customWidth="1"/>
    <col min="8195" max="8195" width="16.26953125" style="21" customWidth="1"/>
    <col min="8196" max="8196" width="18.26953125" style="21" customWidth="1"/>
    <col min="8197" max="8197" width="18.6328125" style="21" customWidth="1"/>
    <col min="8198" max="8198" width="28.81640625" style="21" customWidth="1"/>
    <col min="8199" max="8199" width="14.81640625" style="21" bestFit="1" customWidth="1"/>
    <col min="8200" max="8433" width="8.7265625" style="21"/>
    <col min="8434" max="8434" width="6.54296875" style="21" customWidth="1"/>
    <col min="8435" max="8435" width="17.90625" style="21" customWidth="1"/>
    <col min="8436" max="8436" width="9" style="21" bestFit="1" customWidth="1"/>
    <col min="8437" max="8437" width="43.90625" style="21" customWidth="1"/>
    <col min="8438" max="8438" width="13.7265625" style="21" customWidth="1"/>
    <col min="8439" max="8439" width="20.1796875" style="21" customWidth="1"/>
    <col min="8440" max="8440" width="14.26953125" style="21" customWidth="1"/>
    <col min="8441" max="8441" width="10.453125" style="21" customWidth="1"/>
    <col min="8442" max="8448" width="9.7265625" style="21" customWidth="1"/>
    <col min="8449" max="8449" width="16.7265625" style="21" bestFit="1" customWidth="1"/>
    <col min="8450" max="8450" width="18.453125" style="21" bestFit="1" customWidth="1"/>
    <col min="8451" max="8451" width="16.26953125" style="21" customWidth="1"/>
    <col min="8452" max="8452" width="18.26953125" style="21" customWidth="1"/>
    <col min="8453" max="8453" width="18.6328125" style="21" customWidth="1"/>
    <col min="8454" max="8454" width="28.81640625" style="21" customWidth="1"/>
    <col min="8455" max="8455" width="14.81640625" style="21" bestFit="1" customWidth="1"/>
    <col min="8456" max="8689" width="8.7265625" style="21"/>
    <col min="8690" max="8690" width="6.54296875" style="21" customWidth="1"/>
    <col min="8691" max="8691" width="17.90625" style="21" customWidth="1"/>
    <col min="8692" max="8692" width="9" style="21" bestFit="1" customWidth="1"/>
    <col min="8693" max="8693" width="43.90625" style="21" customWidth="1"/>
    <col min="8694" max="8694" width="13.7265625" style="21" customWidth="1"/>
    <col min="8695" max="8695" width="20.1796875" style="21" customWidth="1"/>
    <col min="8696" max="8696" width="14.26953125" style="21" customWidth="1"/>
    <col min="8697" max="8697" width="10.453125" style="21" customWidth="1"/>
    <col min="8698" max="8704" width="9.7265625" style="21" customWidth="1"/>
    <col min="8705" max="8705" width="16.7265625" style="21" bestFit="1" customWidth="1"/>
    <col min="8706" max="8706" width="18.453125" style="21" bestFit="1" customWidth="1"/>
    <col min="8707" max="8707" width="16.26953125" style="21" customWidth="1"/>
    <col min="8708" max="8708" width="18.26953125" style="21" customWidth="1"/>
    <col min="8709" max="8709" width="18.6328125" style="21" customWidth="1"/>
    <col min="8710" max="8710" width="28.81640625" style="21" customWidth="1"/>
    <col min="8711" max="8711" width="14.81640625" style="21" bestFit="1" customWidth="1"/>
    <col min="8712" max="8945" width="8.7265625" style="21"/>
    <col min="8946" max="8946" width="6.54296875" style="21" customWidth="1"/>
    <col min="8947" max="8947" width="17.90625" style="21" customWidth="1"/>
    <col min="8948" max="8948" width="9" style="21" bestFit="1" customWidth="1"/>
    <col min="8949" max="8949" width="43.90625" style="21" customWidth="1"/>
    <col min="8950" max="8950" width="13.7265625" style="21" customWidth="1"/>
    <col min="8951" max="8951" width="20.1796875" style="21" customWidth="1"/>
    <col min="8952" max="8952" width="14.26953125" style="21" customWidth="1"/>
    <col min="8953" max="8953" width="10.453125" style="21" customWidth="1"/>
    <col min="8954" max="8960" width="9.7265625" style="21" customWidth="1"/>
    <col min="8961" max="8961" width="16.7265625" style="21" bestFit="1" customWidth="1"/>
    <col min="8962" max="8962" width="18.453125" style="21" bestFit="1" customWidth="1"/>
    <col min="8963" max="8963" width="16.26953125" style="21" customWidth="1"/>
    <col min="8964" max="8964" width="18.26953125" style="21" customWidth="1"/>
    <col min="8965" max="8965" width="18.6328125" style="21" customWidth="1"/>
    <col min="8966" max="8966" width="28.81640625" style="21" customWidth="1"/>
    <col min="8967" max="8967" width="14.81640625" style="21" bestFit="1" customWidth="1"/>
    <col min="8968" max="9201" width="8.7265625" style="21"/>
    <col min="9202" max="9202" width="6.54296875" style="21" customWidth="1"/>
    <col min="9203" max="9203" width="17.90625" style="21" customWidth="1"/>
    <col min="9204" max="9204" width="9" style="21" bestFit="1" customWidth="1"/>
    <col min="9205" max="9205" width="43.90625" style="21" customWidth="1"/>
    <col min="9206" max="9206" width="13.7265625" style="21" customWidth="1"/>
    <col min="9207" max="9207" width="20.1796875" style="21" customWidth="1"/>
    <col min="9208" max="9208" width="14.26953125" style="21" customWidth="1"/>
    <col min="9209" max="9209" width="10.453125" style="21" customWidth="1"/>
    <col min="9210" max="9216" width="9.7265625" style="21" customWidth="1"/>
    <col min="9217" max="9217" width="16.7265625" style="21" bestFit="1" customWidth="1"/>
    <col min="9218" max="9218" width="18.453125" style="21" bestFit="1" customWidth="1"/>
    <col min="9219" max="9219" width="16.26953125" style="21" customWidth="1"/>
    <col min="9220" max="9220" width="18.26953125" style="21" customWidth="1"/>
    <col min="9221" max="9221" width="18.6328125" style="21" customWidth="1"/>
    <col min="9222" max="9222" width="28.81640625" style="21" customWidth="1"/>
    <col min="9223" max="9223" width="14.81640625" style="21" bestFit="1" customWidth="1"/>
    <col min="9224" max="9457" width="8.7265625" style="21"/>
    <col min="9458" max="9458" width="6.54296875" style="21" customWidth="1"/>
    <col min="9459" max="9459" width="17.90625" style="21" customWidth="1"/>
    <col min="9460" max="9460" width="9" style="21" bestFit="1" customWidth="1"/>
    <col min="9461" max="9461" width="43.90625" style="21" customWidth="1"/>
    <col min="9462" max="9462" width="13.7265625" style="21" customWidth="1"/>
    <col min="9463" max="9463" width="20.1796875" style="21" customWidth="1"/>
    <col min="9464" max="9464" width="14.26953125" style="21" customWidth="1"/>
    <col min="9465" max="9465" width="10.453125" style="21" customWidth="1"/>
    <col min="9466" max="9472" width="9.7265625" style="21" customWidth="1"/>
    <col min="9473" max="9473" width="16.7265625" style="21" bestFit="1" customWidth="1"/>
    <col min="9474" max="9474" width="18.453125" style="21" bestFit="1" customWidth="1"/>
    <col min="9475" max="9475" width="16.26953125" style="21" customWidth="1"/>
    <col min="9476" max="9476" width="18.26953125" style="21" customWidth="1"/>
    <col min="9477" max="9477" width="18.6328125" style="21" customWidth="1"/>
    <col min="9478" max="9478" width="28.81640625" style="21" customWidth="1"/>
    <col min="9479" max="9479" width="14.81640625" style="21" bestFit="1" customWidth="1"/>
    <col min="9480" max="9713" width="8.7265625" style="21"/>
    <col min="9714" max="9714" width="6.54296875" style="21" customWidth="1"/>
    <col min="9715" max="9715" width="17.90625" style="21" customWidth="1"/>
    <col min="9716" max="9716" width="9" style="21" bestFit="1" customWidth="1"/>
    <col min="9717" max="9717" width="43.90625" style="21" customWidth="1"/>
    <col min="9718" max="9718" width="13.7265625" style="21" customWidth="1"/>
    <col min="9719" max="9719" width="20.1796875" style="21" customWidth="1"/>
    <col min="9720" max="9720" width="14.26953125" style="21" customWidth="1"/>
    <col min="9721" max="9721" width="10.453125" style="21" customWidth="1"/>
    <col min="9722" max="9728" width="9.7265625" style="21" customWidth="1"/>
    <col min="9729" max="9729" width="16.7265625" style="21" bestFit="1" customWidth="1"/>
    <col min="9730" max="9730" width="18.453125" style="21" bestFit="1" customWidth="1"/>
    <col min="9731" max="9731" width="16.26953125" style="21" customWidth="1"/>
    <col min="9732" max="9732" width="18.26953125" style="21" customWidth="1"/>
    <col min="9733" max="9733" width="18.6328125" style="21" customWidth="1"/>
    <col min="9734" max="9734" width="28.81640625" style="21" customWidth="1"/>
    <col min="9735" max="9735" width="14.81640625" style="21" bestFit="1" customWidth="1"/>
    <col min="9736" max="9969" width="8.7265625" style="21"/>
    <col min="9970" max="9970" width="6.54296875" style="21" customWidth="1"/>
    <col min="9971" max="9971" width="17.90625" style="21" customWidth="1"/>
    <col min="9972" max="9972" width="9" style="21" bestFit="1" customWidth="1"/>
    <col min="9973" max="9973" width="43.90625" style="21" customWidth="1"/>
    <col min="9974" max="9974" width="13.7265625" style="21" customWidth="1"/>
    <col min="9975" max="9975" width="20.1796875" style="21" customWidth="1"/>
    <col min="9976" max="9976" width="14.26953125" style="21" customWidth="1"/>
    <col min="9977" max="9977" width="10.453125" style="21" customWidth="1"/>
    <col min="9978" max="9984" width="9.7265625" style="21" customWidth="1"/>
    <col min="9985" max="9985" width="16.7265625" style="21" bestFit="1" customWidth="1"/>
    <col min="9986" max="9986" width="18.453125" style="21" bestFit="1" customWidth="1"/>
    <col min="9987" max="9987" width="16.26953125" style="21" customWidth="1"/>
    <col min="9988" max="9988" width="18.26953125" style="21" customWidth="1"/>
    <col min="9989" max="9989" width="18.6328125" style="21" customWidth="1"/>
    <col min="9990" max="9990" width="28.81640625" style="21" customWidth="1"/>
    <col min="9991" max="9991" width="14.81640625" style="21" bestFit="1" customWidth="1"/>
    <col min="9992" max="10225" width="8.7265625" style="21"/>
    <col min="10226" max="10226" width="6.54296875" style="21" customWidth="1"/>
    <col min="10227" max="10227" width="17.90625" style="21" customWidth="1"/>
    <col min="10228" max="10228" width="9" style="21" bestFit="1" customWidth="1"/>
    <col min="10229" max="10229" width="43.90625" style="21" customWidth="1"/>
    <col min="10230" max="10230" width="13.7265625" style="21" customWidth="1"/>
    <col min="10231" max="10231" width="20.1796875" style="21" customWidth="1"/>
    <col min="10232" max="10232" width="14.26953125" style="21" customWidth="1"/>
    <col min="10233" max="10233" width="10.453125" style="21" customWidth="1"/>
    <col min="10234" max="10240" width="9.7265625" style="21" customWidth="1"/>
    <col min="10241" max="10241" width="16.7265625" style="21" bestFit="1" customWidth="1"/>
    <col min="10242" max="10242" width="18.453125" style="21" bestFit="1" customWidth="1"/>
    <col min="10243" max="10243" width="16.26953125" style="21" customWidth="1"/>
    <col min="10244" max="10244" width="18.26953125" style="21" customWidth="1"/>
    <col min="10245" max="10245" width="18.6328125" style="21" customWidth="1"/>
    <col min="10246" max="10246" width="28.81640625" style="21" customWidth="1"/>
    <col min="10247" max="10247" width="14.81640625" style="21" bestFit="1" customWidth="1"/>
    <col min="10248" max="10481" width="8.7265625" style="21"/>
    <col min="10482" max="10482" width="6.54296875" style="21" customWidth="1"/>
    <col min="10483" max="10483" width="17.90625" style="21" customWidth="1"/>
    <col min="10484" max="10484" width="9" style="21" bestFit="1" customWidth="1"/>
    <col min="10485" max="10485" width="43.90625" style="21" customWidth="1"/>
    <col min="10486" max="10486" width="13.7265625" style="21" customWidth="1"/>
    <col min="10487" max="10487" width="20.1796875" style="21" customWidth="1"/>
    <col min="10488" max="10488" width="14.26953125" style="21" customWidth="1"/>
    <col min="10489" max="10489" width="10.453125" style="21" customWidth="1"/>
    <col min="10490" max="10496" width="9.7265625" style="21" customWidth="1"/>
    <col min="10497" max="10497" width="16.7265625" style="21" bestFit="1" customWidth="1"/>
    <col min="10498" max="10498" width="18.453125" style="21" bestFit="1" customWidth="1"/>
    <col min="10499" max="10499" width="16.26953125" style="21" customWidth="1"/>
    <col min="10500" max="10500" width="18.26953125" style="21" customWidth="1"/>
    <col min="10501" max="10501" width="18.6328125" style="21" customWidth="1"/>
    <col min="10502" max="10502" width="28.81640625" style="21" customWidth="1"/>
    <col min="10503" max="10503" width="14.81640625" style="21" bestFit="1" customWidth="1"/>
    <col min="10504" max="10737" width="8.7265625" style="21"/>
    <col min="10738" max="10738" width="6.54296875" style="21" customWidth="1"/>
    <col min="10739" max="10739" width="17.90625" style="21" customWidth="1"/>
    <col min="10740" max="10740" width="9" style="21" bestFit="1" customWidth="1"/>
    <col min="10741" max="10741" width="43.90625" style="21" customWidth="1"/>
    <col min="10742" max="10742" width="13.7265625" style="21" customWidth="1"/>
    <col min="10743" max="10743" width="20.1796875" style="21" customWidth="1"/>
    <col min="10744" max="10744" width="14.26953125" style="21" customWidth="1"/>
    <col min="10745" max="10745" width="10.453125" style="21" customWidth="1"/>
    <col min="10746" max="10752" width="9.7265625" style="21" customWidth="1"/>
    <col min="10753" max="10753" width="16.7265625" style="21" bestFit="1" customWidth="1"/>
    <col min="10754" max="10754" width="18.453125" style="21" bestFit="1" customWidth="1"/>
    <col min="10755" max="10755" width="16.26953125" style="21" customWidth="1"/>
    <col min="10756" max="10756" width="18.26953125" style="21" customWidth="1"/>
    <col min="10757" max="10757" width="18.6328125" style="21" customWidth="1"/>
    <col min="10758" max="10758" width="28.81640625" style="21" customWidth="1"/>
    <col min="10759" max="10759" width="14.81640625" style="21" bestFit="1" customWidth="1"/>
    <col min="10760" max="10993" width="8.7265625" style="21"/>
    <col min="10994" max="10994" width="6.54296875" style="21" customWidth="1"/>
    <col min="10995" max="10995" width="17.90625" style="21" customWidth="1"/>
    <col min="10996" max="10996" width="9" style="21" bestFit="1" customWidth="1"/>
    <col min="10997" max="10997" width="43.90625" style="21" customWidth="1"/>
    <col min="10998" max="10998" width="13.7265625" style="21" customWidth="1"/>
    <col min="10999" max="10999" width="20.1796875" style="21" customWidth="1"/>
    <col min="11000" max="11000" width="14.26953125" style="21" customWidth="1"/>
    <col min="11001" max="11001" width="10.453125" style="21" customWidth="1"/>
    <col min="11002" max="11008" width="9.7265625" style="21" customWidth="1"/>
    <col min="11009" max="11009" width="16.7265625" style="21" bestFit="1" customWidth="1"/>
    <col min="11010" max="11010" width="18.453125" style="21" bestFit="1" customWidth="1"/>
    <col min="11011" max="11011" width="16.26953125" style="21" customWidth="1"/>
    <col min="11012" max="11012" width="18.26953125" style="21" customWidth="1"/>
    <col min="11013" max="11013" width="18.6328125" style="21" customWidth="1"/>
    <col min="11014" max="11014" width="28.81640625" style="21" customWidth="1"/>
    <col min="11015" max="11015" width="14.81640625" style="21" bestFit="1" customWidth="1"/>
    <col min="11016" max="11249" width="8.7265625" style="21"/>
    <col min="11250" max="11250" width="6.54296875" style="21" customWidth="1"/>
    <col min="11251" max="11251" width="17.90625" style="21" customWidth="1"/>
    <col min="11252" max="11252" width="9" style="21" bestFit="1" customWidth="1"/>
    <col min="11253" max="11253" width="43.90625" style="21" customWidth="1"/>
    <col min="11254" max="11254" width="13.7265625" style="21" customWidth="1"/>
    <col min="11255" max="11255" width="20.1796875" style="21" customWidth="1"/>
    <col min="11256" max="11256" width="14.26953125" style="21" customWidth="1"/>
    <col min="11257" max="11257" width="10.453125" style="21" customWidth="1"/>
    <col min="11258" max="11264" width="9.7265625" style="21" customWidth="1"/>
    <col min="11265" max="11265" width="16.7265625" style="21" bestFit="1" customWidth="1"/>
    <col min="11266" max="11266" width="18.453125" style="21" bestFit="1" customWidth="1"/>
    <col min="11267" max="11267" width="16.26953125" style="21" customWidth="1"/>
    <col min="11268" max="11268" width="18.26953125" style="21" customWidth="1"/>
    <col min="11269" max="11269" width="18.6328125" style="21" customWidth="1"/>
    <col min="11270" max="11270" width="28.81640625" style="21" customWidth="1"/>
    <col min="11271" max="11271" width="14.81640625" style="21" bestFit="1" customWidth="1"/>
    <col min="11272" max="11505" width="8.7265625" style="21"/>
    <col min="11506" max="11506" width="6.54296875" style="21" customWidth="1"/>
    <col min="11507" max="11507" width="17.90625" style="21" customWidth="1"/>
    <col min="11508" max="11508" width="9" style="21" bestFit="1" customWidth="1"/>
    <col min="11509" max="11509" width="43.90625" style="21" customWidth="1"/>
    <col min="11510" max="11510" width="13.7265625" style="21" customWidth="1"/>
    <col min="11511" max="11511" width="20.1796875" style="21" customWidth="1"/>
    <col min="11512" max="11512" width="14.26953125" style="21" customWidth="1"/>
    <col min="11513" max="11513" width="10.453125" style="21" customWidth="1"/>
    <col min="11514" max="11520" width="9.7265625" style="21" customWidth="1"/>
    <col min="11521" max="11521" width="16.7265625" style="21" bestFit="1" customWidth="1"/>
    <col min="11522" max="11522" width="18.453125" style="21" bestFit="1" customWidth="1"/>
    <col min="11523" max="11523" width="16.26953125" style="21" customWidth="1"/>
    <col min="11524" max="11524" width="18.26953125" style="21" customWidth="1"/>
    <col min="11525" max="11525" width="18.6328125" style="21" customWidth="1"/>
    <col min="11526" max="11526" width="28.81640625" style="21" customWidth="1"/>
    <col min="11527" max="11527" width="14.81640625" style="21" bestFit="1" customWidth="1"/>
    <col min="11528" max="11761" width="8.7265625" style="21"/>
    <col min="11762" max="11762" width="6.54296875" style="21" customWidth="1"/>
    <col min="11763" max="11763" width="17.90625" style="21" customWidth="1"/>
    <col min="11764" max="11764" width="9" style="21" bestFit="1" customWidth="1"/>
    <col min="11765" max="11765" width="43.90625" style="21" customWidth="1"/>
    <col min="11766" max="11766" width="13.7265625" style="21" customWidth="1"/>
    <col min="11767" max="11767" width="20.1796875" style="21" customWidth="1"/>
    <col min="11768" max="11768" width="14.26953125" style="21" customWidth="1"/>
    <col min="11769" max="11769" width="10.453125" style="21" customWidth="1"/>
    <col min="11770" max="11776" width="9.7265625" style="21" customWidth="1"/>
    <col min="11777" max="11777" width="16.7265625" style="21" bestFit="1" customWidth="1"/>
    <col min="11778" max="11778" width="18.453125" style="21" bestFit="1" customWidth="1"/>
    <col min="11779" max="11779" width="16.26953125" style="21" customWidth="1"/>
    <col min="11780" max="11780" width="18.26953125" style="21" customWidth="1"/>
    <col min="11781" max="11781" width="18.6328125" style="21" customWidth="1"/>
    <col min="11782" max="11782" width="28.81640625" style="21" customWidth="1"/>
    <col min="11783" max="11783" width="14.81640625" style="21" bestFit="1" customWidth="1"/>
    <col min="11784" max="12017" width="8.7265625" style="21"/>
    <col min="12018" max="12018" width="6.54296875" style="21" customWidth="1"/>
    <col min="12019" max="12019" width="17.90625" style="21" customWidth="1"/>
    <col min="12020" max="12020" width="9" style="21" bestFit="1" customWidth="1"/>
    <col min="12021" max="12021" width="43.90625" style="21" customWidth="1"/>
    <col min="12022" max="12022" width="13.7265625" style="21" customWidth="1"/>
    <col min="12023" max="12023" width="20.1796875" style="21" customWidth="1"/>
    <col min="12024" max="12024" width="14.26953125" style="21" customWidth="1"/>
    <col min="12025" max="12025" width="10.453125" style="21" customWidth="1"/>
    <col min="12026" max="12032" width="9.7265625" style="21" customWidth="1"/>
    <col min="12033" max="12033" width="16.7265625" style="21" bestFit="1" customWidth="1"/>
    <col min="12034" max="12034" width="18.453125" style="21" bestFit="1" customWidth="1"/>
    <col min="12035" max="12035" width="16.26953125" style="21" customWidth="1"/>
    <col min="12036" max="12036" width="18.26953125" style="21" customWidth="1"/>
    <col min="12037" max="12037" width="18.6328125" style="21" customWidth="1"/>
    <col min="12038" max="12038" width="28.81640625" style="21" customWidth="1"/>
    <col min="12039" max="12039" width="14.81640625" style="21" bestFit="1" customWidth="1"/>
    <col min="12040" max="12273" width="8.7265625" style="21"/>
    <col min="12274" max="12274" width="6.54296875" style="21" customWidth="1"/>
    <col min="12275" max="12275" width="17.90625" style="21" customWidth="1"/>
    <col min="12276" max="12276" width="9" style="21" bestFit="1" customWidth="1"/>
    <col min="12277" max="12277" width="43.90625" style="21" customWidth="1"/>
    <col min="12278" max="12278" width="13.7265625" style="21" customWidth="1"/>
    <col min="12279" max="12279" width="20.1796875" style="21" customWidth="1"/>
    <col min="12280" max="12280" width="14.26953125" style="21" customWidth="1"/>
    <col min="12281" max="12281" width="10.453125" style="21" customWidth="1"/>
    <col min="12282" max="12288" width="9.7265625" style="21" customWidth="1"/>
    <col min="12289" max="12289" width="16.7265625" style="21" bestFit="1" customWidth="1"/>
    <col min="12290" max="12290" width="18.453125" style="21" bestFit="1" customWidth="1"/>
    <col min="12291" max="12291" width="16.26953125" style="21" customWidth="1"/>
    <col min="12292" max="12292" width="18.26953125" style="21" customWidth="1"/>
    <col min="12293" max="12293" width="18.6328125" style="21" customWidth="1"/>
    <col min="12294" max="12294" width="28.81640625" style="21" customWidth="1"/>
    <col min="12295" max="12295" width="14.81640625" style="21" bestFit="1" customWidth="1"/>
    <col min="12296" max="12529" width="8.7265625" style="21"/>
    <col min="12530" max="12530" width="6.54296875" style="21" customWidth="1"/>
    <col min="12531" max="12531" width="17.90625" style="21" customWidth="1"/>
    <col min="12532" max="12532" width="9" style="21" bestFit="1" customWidth="1"/>
    <col min="12533" max="12533" width="43.90625" style="21" customWidth="1"/>
    <col min="12534" max="12534" width="13.7265625" style="21" customWidth="1"/>
    <col min="12535" max="12535" width="20.1796875" style="21" customWidth="1"/>
    <col min="12536" max="12536" width="14.26953125" style="21" customWidth="1"/>
    <col min="12537" max="12537" width="10.453125" style="21" customWidth="1"/>
    <col min="12538" max="12544" width="9.7265625" style="21" customWidth="1"/>
    <col min="12545" max="12545" width="16.7265625" style="21" bestFit="1" customWidth="1"/>
    <col min="12546" max="12546" width="18.453125" style="21" bestFit="1" customWidth="1"/>
    <col min="12547" max="12547" width="16.26953125" style="21" customWidth="1"/>
    <col min="12548" max="12548" width="18.26953125" style="21" customWidth="1"/>
    <col min="12549" max="12549" width="18.6328125" style="21" customWidth="1"/>
    <col min="12550" max="12550" width="28.81640625" style="21" customWidth="1"/>
    <col min="12551" max="12551" width="14.81640625" style="21" bestFit="1" customWidth="1"/>
    <col min="12552" max="12785" width="8.7265625" style="21"/>
    <col min="12786" max="12786" width="6.54296875" style="21" customWidth="1"/>
    <col min="12787" max="12787" width="17.90625" style="21" customWidth="1"/>
    <col min="12788" max="12788" width="9" style="21" bestFit="1" customWidth="1"/>
    <col min="12789" max="12789" width="43.90625" style="21" customWidth="1"/>
    <col min="12790" max="12790" width="13.7265625" style="21" customWidth="1"/>
    <col min="12791" max="12791" width="20.1796875" style="21" customWidth="1"/>
    <col min="12792" max="12792" width="14.26953125" style="21" customWidth="1"/>
    <col min="12793" max="12793" width="10.453125" style="21" customWidth="1"/>
    <col min="12794" max="12800" width="9.7265625" style="21" customWidth="1"/>
    <col min="12801" max="12801" width="16.7265625" style="21" bestFit="1" customWidth="1"/>
    <col min="12802" max="12802" width="18.453125" style="21" bestFit="1" customWidth="1"/>
    <col min="12803" max="12803" width="16.26953125" style="21" customWidth="1"/>
    <col min="12804" max="12804" width="18.26953125" style="21" customWidth="1"/>
    <col min="12805" max="12805" width="18.6328125" style="21" customWidth="1"/>
    <col min="12806" max="12806" width="28.81640625" style="21" customWidth="1"/>
    <col min="12807" max="12807" width="14.81640625" style="21" bestFit="1" customWidth="1"/>
    <col min="12808" max="13041" width="8.7265625" style="21"/>
    <col min="13042" max="13042" width="6.54296875" style="21" customWidth="1"/>
    <col min="13043" max="13043" width="17.90625" style="21" customWidth="1"/>
    <col min="13044" max="13044" width="9" style="21" bestFit="1" customWidth="1"/>
    <col min="13045" max="13045" width="43.90625" style="21" customWidth="1"/>
    <col min="13046" max="13046" width="13.7265625" style="21" customWidth="1"/>
    <col min="13047" max="13047" width="20.1796875" style="21" customWidth="1"/>
    <col min="13048" max="13048" width="14.26953125" style="21" customWidth="1"/>
    <col min="13049" max="13049" width="10.453125" style="21" customWidth="1"/>
    <col min="13050" max="13056" width="9.7265625" style="21" customWidth="1"/>
    <col min="13057" max="13057" width="16.7265625" style="21" bestFit="1" customWidth="1"/>
    <col min="13058" max="13058" width="18.453125" style="21" bestFit="1" customWidth="1"/>
    <col min="13059" max="13059" width="16.26953125" style="21" customWidth="1"/>
    <col min="13060" max="13060" width="18.26953125" style="21" customWidth="1"/>
    <col min="13061" max="13061" width="18.6328125" style="21" customWidth="1"/>
    <col min="13062" max="13062" width="28.81640625" style="21" customWidth="1"/>
    <col min="13063" max="13063" width="14.81640625" style="21" bestFit="1" customWidth="1"/>
    <col min="13064" max="13297" width="8.7265625" style="21"/>
    <col min="13298" max="13298" width="6.54296875" style="21" customWidth="1"/>
    <col min="13299" max="13299" width="17.90625" style="21" customWidth="1"/>
    <col min="13300" max="13300" width="9" style="21" bestFit="1" customWidth="1"/>
    <col min="13301" max="13301" width="43.90625" style="21" customWidth="1"/>
    <col min="13302" max="13302" width="13.7265625" style="21" customWidth="1"/>
    <col min="13303" max="13303" width="20.1796875" style="21" customWidth="1"/>
    <col min="13304" max="13304" width="14.26953125" style="21" customWidth="1"/>
    <col min="13305" max="13305" width="10.453125" style="21" customWidth="1"/>
    <col min="13306" max="13312" width="9.7265625" style="21" customWidth="1"/>
    <col min="13313" max="13313" width="16.7265625" style="21" bestFit="1" customWidth="1"/>
    <col min="13314" max="13314" width="18.453125" style="21" bestFit="1" customWidth="1"/>
    <col min="13315" max="13315" width="16.26953125" style="21" customWidth="1"/>
    <col min="13316" max="13316" width="18.26953125" style="21" customWidth="1"/>
    <col min="13317" max="13317" width="18.6328125" style="21" customWidth="1"/>
    <col min="13318" max="13318" width="28.81640625" style="21" customWidth="1"/>
    <col min="13319" max="13319" width="14.81640625" style="21" bestFit="1" customWidth="1"/>
    <col min="13320" max="13553" width="8.7265625" style="21"/>
    <col min="13554" max="13554" width="6.54296875" style="21" customWidth="1"/>
    <col min="13555" max="13555" width="17.90625" style="21" customWidth="1"/>
    <col min="13556" max="13556" width="9" style="21" bestFit="1" customWidth="1"/>
    <col min="13557" max="13557" width="43.90625" style="21" customWidth="1"/>
    <col min="13558" max="13558" width="13.7265625" style="21" customWidth="1"/>
    <col min="13559" max="13559" width="20.1796875" style="21" customWidth="1"/>
    <col min="13560" max="13560" width="14.26953125" style="21" customWidth="1"/>
    <col min="13561" max="13561" width="10.453125" style="21" customWidth="1"/>
    <col min="13562" max="13568" width="9.7265625" style="21" customWidth="1"/>
    <col min="13569" max="13569" width="16.7265625" style="21" bestFit="1" customWidth="1"/>
    <col min="13570" max="13570" width="18.453125" style="21" bestFit="1" customWidth="1"/>
    <col min="13571" max="13571" width="16.26953125" style="21" customWidth="1"/>
    <col min="13572" max="13572" width="18.26953125" style="21" customWidth="1"/>
    <col min="13573" max="13573" width="18.6328125" style="21" customWidth="1"/>
    <col min="13574" max="13574" width="28.81640625" style="21" customWidth="1"/>
    <col min="13575" max="13575" width="14.81640625" style="21" bestFit="1" customWidth="1"/>
    <col min="13576" max="13809" width="8.7265625" style="21"/>
    <col min="13810" max="13810" width="6.54296875" style="21" customWidth="1"/>
    <col min="13811" max="13811" width="17.90625" style="21" customWidth="1"/>
    <col min="13812" max="13812" width="9" style="21" bestFit="1" customWidth="1"/>
    <col min="13813" max="13813" width="43.90625" style="21" customWidth="1"/>
    <col min="13814" max="13814" width="13.7265625" style="21" customWidth="1"/>
    <col min="13815" max="13815" width="20.1796875" style="21" customWidth="1"/>
    <col min="13816" max="13816" width="14.26953125" style="21" customWidth="1"/>
    <col min="13817" max="13817" width="10.453125" style="21" customWidth="1"/>
    <col min="13818" max="13824" width="9.7265625" style="21" customWidth="1"/>
    <col min="13825" max="13825" width="16.7265625" style="21" bestFit="1" customWidth="1"/>
    <col min="13826" max="13826" width="18.453125" style="21" bestFit="1" customWidth="1"/>
    <col min="13827" max="13827" width="16.26953125" style="21" customWidth="1"/>
    <col min="13828" max="13828" width="18.26953125" style="21" customWidth="1"/>
    <col min="13829" max="13829" width="18.6328125" style="21" customWidth="1"/>
    <col min="13830" max="13830" width="28.81640625" style="21" customWidth="1"/>
    <col min="13831" max="13831" width="14.81640625" style="21" bestFit="1" customWidth="1"/>
    <col min="13832" max="14065" width="8.7265625" style="21"/>
    <col min="14066" max="14066" width="6.54296875" style="21" customWidth="1"/>
    <col min="14067" max="14067" width="17.90625" style="21" customWidth="1"/>
    <col min="14068" max="14068" width="9" style="21" bestFit="1" customWidth="1"/>
    <col min="14069" max="14069" width="43.90625" style="21" customWidth="1"/>
    <col min="14070" max="14070" width="13.7265625" style="21" customWidth="1"/>
    <col min="14071" max="14071" width="20.1796875" style="21" customWidth="1"/>
    <col min="14072" max="14072" width="14.26953125" style="21" customWidth="1"/>
    <col min="14073" max="14073" width="10.453125" style="21" customWidth="1"/>
    <col min="14074" max="14080" width="9.7265625" style="21" customWidth="1"/>
    <col min="14081" max="14081" width="16.7265625" style="21" bestFit="1" customWidth="1"/>
    <col min="14082" max="14082" width="18.453125" style="21" bestFit="1" customWidth="1"/>
    <col min="14083" max="14083" width="16.26953125" style="21" customWidth="1"/>
    <col min="14084" max="14084" width="18.26953125" style="21" customWidth="1"/>
    <col min="14085" max="14085" width="18.6328125" style="21" customWidth="1"/>
    <col min="14086" max="14086" width="28.81640625" style="21" customWidth="1"/>
    <col min="14087" max="14087" width="14.81640625" style="21" bestFit="1" customWidth="1"/>
    <col min="14088" max="14321" width="8.7265625" style="21"/>
    <col min="14322" max="14322" width="6.54296875" style="21" customWidth="1"/>
    <col min="14323" max="14323" width="17.90625" style="21" customWidth="1"/>
    <col min="14324" max="14324" width="9" style="21" bestFit="1" customWidth="1"/>
    <col min="14325" max="14325" width="43.90625" style="21" customWidth="1"/>
    <col min="14326" max="14326" width="13.7265625" style="21" customWidth="1"/>
    <col min="14327" max="14327" width="20.1796875" style="21" customWidth="1"/>
    <col min="14328" max="14328" width="14.26953125" style="21" customWidth="1"/>
    <col min="14329" max="14329" width="10.453125" style="21" customWidth="1"/>
    <col min="14330" max="14336" width="9.7265625" style="21" customWidth="1"/>
    <col min="14337" max="14337" width="16.7265625" style="21" bestFit="1" customWidth="1"/>
    <col min="14338" max="14338" width="18.453125" style="21" bestFit="1" customWidth="1"/>
    <col min="14339" max="14339" width="16.26953125" style="21" customWidth="1"/>
    <col min="14340" max="14340" width="18.26953125" style="21" customWidth="1"/>
    <col min="14341" max="14341" width="18.6328125" style="21" customWidth="1"/>
    <col min="14342" max="14342" width="28.81640625" style="21" customWidth="1"/>
    <col min="14343" max="14343" width="14.81640625" style="21" bestFit="1" customWidth="1"/>
    <col min="14344" max="14577" width="8.7265625" style="21"/>
    <col min="14578" max="14578" width="6.54296875" style="21" customWidth="1"/>
    <col min="14579" max="14579" width="17.90625" style="21" customWidth="1"/>
    <col min="14580" max="14580" width="9" style="21" bestFit="1" customWidth="1"/>
    <col min="14581" max="14581" width="43.90625" style="21" customWidth="1"/>
    <col min="14582" max="14582" width="13.7265625" style="21" customWidth="1"/>
    <col min="14583" max="14583" width="20.1796875" style="21" customWidth="1"/>
    <col min="14584" max="14584" width="14.26953125" style="21" customWidth="1"/>
    <col min="14585" max="14585" width="10.453125" style="21" customWidth="1"/>
    <col min="14586" max="14592" width="9.7265625" style="21" customWidth="1"/>
    <col min="14593" max="14593" width="16.7265625" style="21" bestFit="1" customWidth="1"/>
    <col min="14594" max="14594" width="18.453125" style="21" bestFit="1" customWidth="1"/>
    <col min="14595" max="14595" width="16.26953125" style="21" customWidth="1"/>
    <col min="14596" max="14596" width="18.26953125" style="21" customWidth="1"/>
    <col min="14597" max="14597" width="18.6328125" style="21" customWidth="1"/>
    <col min="14598" max="14598" width="28.81640625" style="21" customWidth="1"/>
    <col min="14599" max="14599" width="14.81640625" style="21" bestFit="1" customWidth="1"/>
    <col min="14600" max="14833" width="8.7265625" style="21"/>
    <col min="14834" max="14834" width="6.54296875" style="21" customWidth="1"/>
    <col min="14835" max="14835" width="17.90625" style="21" customWidth="1"/>
    <col min="14836" max="14836" width="9" style="21" bestFit="1" customWidth="1"/>
    <col min="14837" max="14837" width="43.90625" style="21" customWidth="1"/>
    <col min="14838" max="14838" width="13.7265625" style="21" customWidth="1"/>
    <col min="14839" max="14839" width="20.1796875" style="21" customWidth="1"/>
    <col min="14840" max="14840" width="14.26953125" style="21" customWidth="1"/>
    <col min="14841" max="14841" width="10.453125" style="21" customWidth="1"/>
    <col min="14842" max="14848" width="9.7265625" style="21" customWidth="1"/>
    <col min="14849" max="14849" width="16.7265625" style="21" bestFit="1" customWidth="1"/>
    <col min="14850" max="14850" width="18.453125" style="21" bestFit="1" customWidth="1"/>
    <col min="14851" max="14851" width="16.26953125" style="21" customWidth="1"/>
    <col min="14852" max="14852" width="18.26953125" style="21" customWidth="1"/>
    <col min="14853" max="14853" width="18.6328125" style="21" customWidth="1"/>
    <col min="14854" max="14854" width="28.81640625" style="21" customWidth="1"/>
    <col min="14855" max="14855" width="14.81640625" style="21" bestFit="1" customWidth="1"/>
    <col min="14856" max="15089" width="8.7265625" style="21"/>
    <col min="15090" max="15090" width="6.54296875" style="21" customWidth="1"/>
    <col min="15091" max="15091" width="17.90625" style="21" customWidth="1"/>
    <col min="15092" max="15092" width="9" style="21" bestFit="1" customWidth="1"/>
    <col min="15093" max="15093" width="43.90625" style="21" customWidth="1"/>
    <col min="15094" max="15094" width="13.7265625" style="21" customWidth="1"/>
    <col min="15095" max="15095" width="20.1796875" style="21" customWidth="1"/>
    <col min="15096" max="15096" width="14.26953125" style="21" customWidth="1"/>
    <col min="15097" max="15097" width="10.453125" style="21" customWidth="1"/>
    <col min="15098" max="15104" width="9.7265625" style="21" customWidth="1"/>
    <col min="15105" max="15105" width="16.7265625" style="21" bestFit="1" customWidth="1"/>
    <col min="15106" max="15106" width="18.453125" style="21" bestFit="1" customWidth="1"/>
    <col min="15107" max="15107" width="16.26953125" style="21" customWidth="1"/>
    <col min="15108" max="15108" width="18.26953125" style="21" customWidth="1"/>
    <col min="15109" max="15109" width="18.6328125" style="21" customWidth="1"/>
    <col min="15110" max="15110" width="28.81640625" style="21" customWidth="1"/>
    <col min="15111" max="15111" width="14.81640625" style="21" bestFit="1" customWidth="1"/>
    <col min="15112" max="15345" width="8.7265625" style="21"/>
    <col min="15346" max="15346" width="6.54296875" style="21" customWidth="1"/>
    <col min="15347" max="15347" width="17.90625" style="21" customWidth="1"/>
    <col min="15348" max="15348" width="9" style="21" bestFit="1" customWidth="1"/>
    <col min="15349" max="15349" width="43.90625" style="21" customWidth="1"/>
    <col min="15350" max="15350" width="13.7265625" style="21" customWidth="1"/>
    <col min="15351" max="15351" width="20.1796875" style="21" customWidth="1"/>
    <col min="15352" max="15352" width="14.26953125" style="21" customWidth="1"/>
    <col min="15353" max="15353" width="10.453125" style="21" customWidth="1"/>
    <col min="15354" max="15360" width="9.7265625" style="21" customWidth="1"/>
    <col min="15361" max="15361" width="16.7265625" style="21" bestFit="1" customWidth="1"/>
    <col min="15362" max="15362" width="18.453125" style="21" bestFit="1" customWidth="1"/>
    <col min="15363" max="15363" width="16.26953125" style="21" customWidth="1"/>
    <col min="15364" max="15364" width="18.26953125" style="21" customWidth="1"/>
    <col min="15365" max="15365" width="18.6328125" style="21" customWidth="1"/>
    <col min="15366" max="15366" width="28.81640625" style="21" customWidth="1"/>
    <col min="15367" max="15367" width="14.81640625" style="21" bestFit="1" customWidth="1"/>
    <col min="15368" max="15601" width="8.7265625" style="21"/>
    <col min="15602" max="15602" width="6.54296875" style="21" customWidth="1"/>
    <col min="15603" max="15603" width="17.90625" style="21" customWidth="1"/>
    <col min="15604" max="15604" width="9" style="21" bestFit="1" customWidth="1"/>
    <col min="15605" max="15605" width="43.90625" style="21" customWidth="1"/>
    <col min="15606" max="15606" width="13.7265625" style="21" customWidth="1"/>
    <col min="15607" max="15607" width="20.1796875" style="21" customWidth="1"/>
    <col min="15608" max="15608" width="14.26953125" style="21" customWidth="1"/>
    <col min="15609" max="15609" width="10.453125" style="21" customWidth="1"/>
    <col min="15610" max="15616" width="9.7265625" style="21" customWidth="1"/>
    <col min="15617" max="15617" width="16.7265625" style="21" bestFit="1" customWidth="1"/>
    <col min="15618" max="15618" width="18.453125" style="21" bestFit="1" customWidth="1"/>
    <col min="15619" max="15619" width="16.26953125" style="21" customWidth="1"/>
    <col min="15620" max="15620" width="18.26953125" style="21" customWidth="1"/>
    <col min="15621" max="15621" width="18.6328125" style="21" customWidth="1"/>
    <col min="15622" max="15622" width="28.81640625" style="21" customWidth="1"/>
    <col min="15623" max="15623" width="14.81640625" style="21" bestFit="1" customWidth="1"/>
    <col min="15624" max="15857" width="8.7265625" style="21"/>
    <col min="15858" max="15858" width="6.54296875" style="21" customWidth="1"/>
    <col min="15859" max="15859" width="17.90625" style="21" customWidth="1"/>
    <col min="15860" max="15860" width="9" style="21" bestFit="1" customWidth="1"/>
    <col min="15861" max="15861" width="43.90625" style="21" customWidth="1"/>
    <col min="15862" max="15862" width="13.7265625" style="21" customWidth="1"/>
    <col min="15863" max="15863" width="20.1796875" style="21" customWidth="1"/>
    <col min="15864" max="15864" width="14.26953125" style="21" customWidth="1"/>
    <col min="15865" max="15865" width="10.453125" style="21" customWidth="1"/>
    <col min="15866" max="15872" width="9.7265625" style="21" customWidth="1"/>
    <col min="15873" max="15873" width="16.7265625" style="21" bestFit="1" customWidth="1"/>
    <col min="15874" max="15874" width="18.453125" style="21" bestFit="1" customWidth="1"/>
    <col min="15875" max="15875" width="16.26953125" style="21" customWidth="1"/>
    <col min="15876" max="15876" width="18.26953125" style="21" customWidth="1"/>
    <col min="15877" max="15877" width="18.6328125" style="21" customWidth="1"/>
    <col min="15878" max="15878" width="28.81640625" style="21" customWidth="1"/>
    <col min="15879" max="15879" width="14.81640625" style="21" bestFit="1" customWidth="1"/>
    <col min="15880" max="16113" width="8.7265625" style="21"/>
    <col min="16114" max="16114" width="6.54296875" style="21" customWidth="1"/>
    <col min="16115" max="16115" width="17.90625" style="21" customWidth="1"/>
    <col min="16116" max="16116" width="9" style="21" bestFit="1" customWidth="1"/>
    <col min="16117" max="16117" width="43.90625" style="21" customWidth="1"/>
    <col min="16118" max="16118" width="13.7265625" style="21" customWidth="1"/>
    <col min="16119" max="16119" width="20.1796875" style="21" customWidth="1"/>
    <col min="16120" max="16120" width="14.26953125" style="21" customWidth="1"/>
    <col min="16121" max="16121" width="10.453125" style="21" customWidth="1"/>
    <col min="16122" max="16128" width="9.7265625" style="21" customWidth="1"/>
    <col min="16129" max="16129" width="16.7265625" style="21" bestFit="1" customWidth="1"/>
    <col min="16130" max="16130" width="18.453125" style="21" bestFit="1" customWidth="1"/>
    <col min="16131" max="16131" width="16.26953125" style="21" customWidth="1"/>
    <col min="16132" max="16132" width="18.26953125" style="21" customWidth="1"/>
    <col min="16133" max="16133" width="18.6328125" style="21" customWidth="1"/>
    <col min="16134" max="16134" width="28.81640625" style="21" customWidth="1"/>
    <col min="16135" max="16135" width="14.81640625" style="21" bestFit="1" customWidth="1"/>
    <col min="16136" max="16384" width="8.7265625" style="21"/>
  </cols>
  <sheetData>
    <row r="1" spans="1:9" s="12" customFormat="1" ht="33.5" customHeight="1" x14ac:dyDescent="0.35">
      <c r="A1" s="578" t="s">
        <v>21</v>
      </c>
      <c r="B1" s="578"/>
      <c r="C1" s="578"/>
      <c r="D1" s="578" t="s">
        <v>48</v>
      </c>
      <c r="E1" s="580" t="s">
        <v>61</v>
      </c>
      <c r="F1" s="578" t="s">
        <v>50</v>
      </c>
      <c r="G1" s="578"/>
    </row>
    <row r="2" spans="1:9" s="12" customFormat="1" ht="27" customHeight="1" x14ac:dyDescent="0.35">
      <c r="A2" s="578"/>
      <c r="B2" s="580" t="s">
        <v>54</v>
      </c>
      <c r="C2" s="580"/>
      <c r="D2" s="578"/>
      <c r="E2" s="580"/>
      <c r="F2" s="577" t="s">
        <v>63</v>
      </c>
      <c r="G2" s="578" t="s">
        <v>64</v>
      </c>
    </row>
    <row r="3" spans="1:9" s="12" customFormat="1" ht="28.5" customHeight="1" x14ac:dyDescent="0.35">
      <c r="A3" s="578"/>
      <c r="B3" s="580"/>
      <c r="C3" s="580"/>
      <c r="D3" s="578"/>
      <c r="E3" s="70">
        <v>2029</v>
      </c>
      <c r="F3" s="577"/>
      <c r="G3" s="578"/>
    </row>
    <row r="4" spans="1:9" s="12" customFormat="1" ht="15.5" customHeight="1" x14ac:dyDescent="0.35">
      <c r="A4" s="587" t="s">
        <v>67</v>
      </c>
      <c r="B4" s="587"/>
      <c r="C4" s="587"/>
      <c r="D4" s="587"/>
      <c r="E4" s="587"/>
      <c r="F4" s="587"/>
      <c r="G4" s="587"/>
    </row>
    <row r="5" spans="1:9" ht="29.15" customHeight="1" x14ac:dyDescent="0.35">
      <c r="A5" s="71">
        <v>1</v>
      </c>
      <c r="B5" s="71" t="s">
        <v>68</v>
      </c>
      <c r="C5" s="582" t="s">
        <v>69</v>
      </c>
      <c r="D5" s="582"/>
      <c r="E5" s="73"/>
      <c r="F5" s="83"/>
      <c r="G5" s="72"/>
      <c r="H5" s="21">
        <f>'2026'!H5</f>
        <v>580498760</v>
      </c>
    </row>
    <row r="6" spans="1:9" ht="29.15" customHeight="1" x14ac:dyDescent="0.35">
      <c r="A6" s="71"/>
      <c r="B6" s="71" t="s">
        <v>70</v>
      </c>
      <c r="C6" s="582" t="s">
        <v>71</v>
      </c>
      <c r="D6" s="582"/>
      <c r="E6" s="73"/>
      <c r="F6" s="83"/>
      <c r="G6" s="72"/>
      <c r="H6" s="21">
        <f>'2026'!H6</f>
        <v>39600000</v>
      </c>
      <c r="I6" s="382">
        <f>H5-H6</f>
        <v>540898760</v>
      </c>
    </row>
    <row r="7" spans="1:9" ht="31" x14ac:dyDescent="0.35">
      <c r="A7" s="52"/>
      <c r="B7" s="52">
        <v>1</v>
      </c>
      <c r="C7" s="74" t="s">
        <v>72</v>
      </c>
      <c r="D7" s="52" t="s">
        <v>73</v>
      </c>
      <c r="E7" s="66">
        <v>2029</v>
      </c>
      <c r="F7" s="84">
        <v>54786000</v>
      </c>
      <c r="G7" s="44" t="s">
        <v>74</v>
      </c>
      <c r="I7" s="382">
        <f>I6-F7</f>
        <v>486112760</v>
      </c>
    </row>
    <row r="8" spans="1:9" x14ac:dyDescent="0.35">
      <c r="A8" s="360"/>
      <c r="B8" s="75">
        <v>2</v>
      </c>
      <c r="C8" s="76" t="s">
        <v>78</v>
      </c>
      <c r="D8" s="75" t="s">
        <v>73</v>
      </c>
      <c r="E8" s="66">
        <v>2029</v>
      </c>
      <c r="F8" s="348">
        <v>1047000</v>
      </c>
      <c r="G8" s="86" t="s">
        <v>74</v>
      </c>
      <c r="I8" s="382">
        <f t="shared" ref="I8:I15" si="0">I7-F8</f>
        <v>485065760</v>
      </c>
    </row>
    <row r="9" spans="1:9" ht="29.15" customHeight="1" x14ac:dyDescent="0.35">
      <c r="A9" s="71"/>
      <c r="B9" s="71" t="s">
        <v>79</v>
      </c>
      <c r="C9" s="582" t="s">
        <v>80</v>
      </c>
      <c r="D9" s="582"/>
      <c r="E9" s="73"/>
      <c r="F9" s="83"/>
      <c r="G9" s="72"/>
      <c r="I9" s="382">
        <f t="shared" si="0"/>
        <v>485065760</v>
      </c>
    </row>
    <row r="10" spans="1:9" ht="31" x14ac:dyDescent="0.35">
      <c r="A10" s="52"/>
      <c r="B10" s="52">
        <v>1</v>
      </c>
      <c r="C10" s="74" t="s">
        <v>81</v>
      </c>
      <c r="D10" s="52" t="s">
        <v>82</v>
      </c>
      <c r="E10" s="66">
        <v>2029</v>
      </c>
      <c r="F10" s="84">
        <v>347840400</v>
      </c>
      <c r="G10" s="44" t="s">
        <v>74</v>
      </c>
      <c r="I10" s="382">
        <f t="shared" si="0"/>
        <v>137225360</v>
      </c>
    </row>
    <row r="11" spans="1:9" ht="31" x14ac:dyDescent="0.35">
      <c r="A11" s="360"/>
      <c r="B11" s="75">
        <v>2</v>
      </c>
      <c r="C11" s="76" t="s">
        <v>83</v>
      </c>
      <c r="D11" s="75" t="s">
        <v>82</v>
      </c>
      <c r="E11" s="66">
        <v>2029</v>
      </c>
      <c r="F11" s="348">
        <v>6395000</v>
      </c>
      <c r="G11" s="86" t="s">
        <v>74</v>
      </c>
      <c r="I11" s="382">
        <f t="shared" si="0"/>
        <v>130830360</v>
      </c>
    </row>
    <row r="12" spans="1:9" ht="29.15" customHeight="1" x14ac:dyDescent="0.35">
      <c r="A12" s="71"/>
      <c r="B12" s="71" t="s">
        <v>84</v>
      </c>
      <c r="C12" s="582" t="s">
        <v>85</v>
      </c>
      <c r="D12" s="582"/>
      <c r="E12" s="73"/>
      <c r="F12" s="83"/>
      <c r="G12" s="72"/>
      <c r="I12" s="382">
        <f t="shared" si="0"/>
        <v>130830360</v>
      </c>
    </row>
    <row r="13" spans="1:9" ht="31" x14ac:dyDescent="0.35">
      <c r="A13" s="360"/>
      <c r="B13" s="75">
        <v>2</v>
      </c>
      <c r="C13" s="76" t="s">
        <v>85</v>
      </c>
      <c r="D13" s="75" t="s">
        <v>86</v>
      </c>
      <c r="E13" s="66">
        <v>2029</v>
      </c>
      <c r="F13" s="348">
        <f>'2028'!F13</f>
        <v>21111168</v>
      </c>
      <c r="G13" s="44" t="s">
        <v>74</v>
      </c>
      <c r="I13" s="382">
        <f t="shared" si="0"/>
        <v>109719192</v>
      </c>
    </row>
    <row r="14" spans="1:9" ht="29.15" customHeight="1" x14ac:dyDescent="0.35">
      <c r="A14" s="71"/>
      <c r="B14" s="71" t="s">
        <v>87</v>
      </c>
      <c r="C14" s="582" t="s">
        <v>88</v>
      </c>
      <c r="D14" s="582"/>
      <c r="E14" s="73"/>
      <c r="F14" s="83"/>
      <c r="G14" s="72"/>
      <c r="I14" s="382">
        <f t="shared" si="0"/>
        <v>109719192</v>
      </c>
    </row>
    <row r="15" spans="1:9" s="33" customFormat="1" ht="30" customHeight="1" x14ac:dyDescent="0.35">
      <c r="A15" s="52"/>
      <c r="B15" s="52">
        <v>1</v>
      </c>
      <c r="C15" s="74" t="str">
        <f>'2028'!C15</f>
        <v>Penyediaan Operasional Pemerintah Desa  (ADD)</v>
      </c>
      <c r="D15" s="52" t="s">
        <v>91</v>
      </c>
      <c r="E15" s="66">
        <v>2029</v>
      </c>
      <c r="F15" s="85">
        <v>4445592</v>
      </c>
      <c r="G15" s="52" t="str">
        <f>'2028'!G15</f>
        <v>ADD</v>
      </c>
      <c r="I15" s="382">
        <f t="shared" si="0"/>
        <v>105273600</v>
      </c>
    </row>
    <row r="16" spans="1:9" ht="30" customHeight="1" x14ac:dyDescent="0.35">
      <c r="A16" s="52"/>
      <c r="B16" s="77">
        <v>2</v>
      </c>
      <c r="C16" s="74" t="str">
        <f>'2028'!C16</f>
        <v>Penyediaan Operasional Pemerintah Desa (BHR)</v>
      </c>
      <c r="D16" s="79" t="s">
        <v>91</v>
      </c>
      <c r="E16" s="66">
        <v>2029</v>
      </c>
      <c r="F16" s="85">
        <f>'2028'!F16</f>
        <v>3121345</v>
      </c>
      <c r="G16" s="52" t="str">
        <f>'2028'!G16</f>
        <v>BHR</v>
      </c>
    </row>
    <row r="17" spans="1:9" ht="30" customHeight="1" x14ac:dyDescent="0.35">
      <c r="A17" s="75"/>
      <c r="B17" s="52">
        <v>3</v>
      </c>
      <c r="C17" s="74" t="str">
        <f>'2028'!C17</f>
        <v>Penyediaan Operasional Pemerintah Desa (PAD)</v>
      </c>
      <c r="D17" s="75" t="s">
        <v>91</v>
      </c>
      <c r="E17" s="66">
        <v>2029</v>
      </c>
      <c r="F17" s="85">
        <f>'2028'!F17</f>
        <v>3500000</v>
      </c>
      <c r="G17" s="52" t="str">
        <f>'2028'!G17</f>
        <v>PAD</v>
      </c>
    </row>
    <row r="18" spans="1:9" ht="30" customHeight="1" x14ac:dyDescent="0.35">
      <c r="A18" s="75"/>
      <c r="B18" s="77">
        <v>4</v>
      </c>
      <c r="C18" s="74" t="str">
        <f>'2028'!C18</f>
        <v>Penyediaan Operasional Pemerintah Desa (HONOR PKPKD DAN PPKD) (ADD)</v>
      </c>
      <c r="D18" s="75" t="s">
        <v>91</v>
      </c>
      <c r="E18" s="66">
        <v>2029</v>
      </c>
      <c r="F18" s="85">
        <f>'2028'!F18</f>
        <v>17700000</v>
      </c>
      <c r="G18" s="52" t="str">
        <f>'2028'!G18</f>
        <v>ADD</v>
      </c>
      <c r="I18" s="382">
        <f>I15-F18</f>
        <v>87573600</v>
      </c>
    </row>
    <row r="19" spans="1:9" ht="30" customHeight="1" x14ac:dyDescent="0.35">
      <c r="A19" s="75"/>
      <c r="B19" s="52">
        <v>5</v>
      </c>
      <c r="C19" s="74" t="str">
        <f>'2028'!C19</f>
        <v>Iuran Asosiasi Pemerintah Desa</v>
      </c>
      <c r="D19" s="75" t="s">
        <v>91</v>
      </c>
      <c r="E19" s="66">
        <v>2029</v>
      </c>
      <c r="F19" s="85">
        <v>4500000</v>
      </c>
      <c r="G19" s="52" t="s">
        <v>104</v>
      </c>
      <c r="I19" s="382"/>
    </row>
    <row r="20" spans="1:9" ht="30" customHeight="1" x14ac:dyDescent="0.35">
      <c r="A20" s="75"/>
      <c r="B20" s="77">
        <v>6</v>
      </c>
      <c r="C20" s="74" t="str">
        <f>'2028'!C20</f>
        <v>Iuran Asosiasi BPD</v>
      </c>
      <c r="D20" s="75" t="s">
        <v>91</v>
      </c>
      <c r="E20" s="80">
        <v>2029</v>
      </c>
      <c r="F20" s="85">
        <v>2000000</v>
      </c>
      <c r="G20" s="52" t="s">
        <v>104</v>
      </c>
      <c r="I20" s="382"/>
    </row>
    <row r="21" spans="1:9" ht="28" customHeight="1" x14ac:dyDescent="0.35">
      <c r="A21" s="71"/>
      <c r="B21" s="71" t="s">
        <v>105</v>
      </c>
      <c r="C21" s="73" t="s">
        <v>106</v>
      </c>
      <c r="D21" s="73"/>
      <c r="E21" s="73"/>
      <c r="F21" s="83"/>
      <c r="G21" s="72"/>
    </row>
    <row r="22" spans="1:9" ht="30" customHeight="1" x14ac:dyDescent="0.35">
      <c r="A22" s="52"/>
      <c r="B22" s="52">
        <v>1</v>
      </c>
      <c r="C22" s="74" t="s">
        <v>106</v>
      </c>
      <c r="D22" s="52" t="s">
        <v>107</v>
      </c>
      <c r="E22" s="66">
        <v>2029</v>
      </c>
      <c r="F22" s="84">
        <v>34980000</v>
      </c>
      <c r="G22" s="44" t="s">
        <v>74</v>
      </c>
      <c r="I22" s="382">
        <f>I18-F22</f>
        <v>52593600</v>
      </c>
    </row>
    <row r="23" spans="1:9" ht="30" customHeight="1" x14ac:dyDescent="0.35">
      <c r="A23" s="360"/>
      <c r="B23" s="75">
        <v>2</v>
      </c>
      <c r="C23" s="76" t="s">
        <v>108</v>
      </c>
      <c r="D23" s="75" t="s">
        <v>109</v>
      </c>
      <c r="E23" s="66">
        <v>2029</v>
      </c>
      <c r="F23" s="348">
        <v>2915000</v>
      </c>
      <c r="G23" s="86" t="s">
        <v>74</v>
      </c>
      <c r="I23" s="382">
        <f>I22-F23</f>
        <v>49678600</v>
      </c>
    </row>
    <row r="24" spans="1:9" ht="28" customHeight="1" x14ac:dyDescent="0.35">
      <c r="A24" s="71"/>
      <c r="B24" s="71" t="s">
        <v>110</v>
      </c>
      <c r="C24" s="73" t="s">
        <v>111</v>
      </c>
      <c r="D24" s="73"/>
      <c r="E24" s="73"/>
      <c r="F24" s="83"/>
      <c r="G24" s="72"/>
    </row>
    <row r="25" spans="1:9" ht="30" customHeight="1" x14ac:dyDescent="0.35">
      <c r="A25" s="52"/>
      <c r="B25" s="77">
        <v>2</v>
      </c>
      <c r="C25" s="78" t="s">
        <v>111</v>
      </c>
      <c r="D25" s="79" t="s">
        <v>113</v>
      </c>
      <c r="E25" s="81">
        <v>2029</v>
      </c>
      <c r="F25" s="348">
        <v>3730000</v>
      </c>
      <c r="G25" s="44" t="s">
        <v>74</v>
      </c>
      <c r="I25" s="382">
        <f>I23-F25</f>
        <v>45948600</v>
      </c>
    </row>
    <row r="26" spans="1:9" ht="28" customHeight="1" x14ac:dyDescent="0.35">
      <c r="A26" s="71"/>
      <c r="B26" s="71" t="s">
        <v>114</v>
      </c>
      <c r="C26" s="73" t="s">
        <v>115</v>
      </c>
      <c r="D26" s="73"/>
      <c r="E26" s="73"/>
      <c r="F26" s="83"/>
      <c r="G26" s="72"/>
    </row>
    <row r="27" spans="1:9" ht="30" customHeight="1" x14ac:dyDescent="0.35">
      <c r="A27" s="360"/>
      <c r="B27" s="52">
        <v>3</v>
      </c>
      <c r="C27" s="76" t="s">
        <v>115</v>
      </c>
      <c r="D27" s="75" t="s">
        <v>116</v>
      </c>
      <c r="E27" s="81">
        <v>2029</v>
      </c>
      <c r="F27" s="348">
        <v>4650000</v>
      </c>
      <c r="G27" s="86" t="s">
        <v>74</v>
      </c>
      <c r="I27" s="382">
        <f>I25-F27</f>
        <v>41298600</v>
      </c>
    </row>
    <row r="28" spans="1:9" ht="28" customHeight="1" x14ac:dyDescent="0.35">
      <c r="A28" s="71"/>
      <c r="B28" s="71" t="s">
        <v>117</v>
      </c>
      <c r="C28" s="73" t="s">
        <v>118</v>
      </c>
      <c r="D28" s="73"/>
      <c r="E28" s="73"/>
      <c r="F28" s="83"/>
      <c r="G28" s="72"/>
    </row>
    <row r="29" spans="1:9" ht="31" x14ac:dyDescent="0.35">
      <c r="A29" s="360"/>
      <c r="B29" s="75">
        <v>1</v>
      </c>
      <c r="C29" s="76" t="s">
        <v>121</v>
      </c>
      <c r="D29" s="52" t="s">
        <v>107</v>
      </c>
      <c r="E29" s="81">
        <v>2029</v>
      </c>
      <c r="F29" s="348">
        <v>27650000</v>
      </c>
      <c r="G29" s="86" t="s">
        <v>120</v>
      </c>
    </row>
    <row r="30" spans="1:9" ht="28" customHeight="1" x14ac:dyDescent="0.35">
      <c r="A30" s="71"/>
      <c r="B30" s="71" t="s">
        <v>117</v>
      </c>
      <c r="C30" s="582" t="s">
        <v>122</v>
      </c>
      <c r="D30" s="582"/>
      <c r="E30" s="73"/>
      <c r="F30" s="83"/>
      <c r="G30" s="72"/>
    </row>
    <row r="31" spans="1:9" ht="31" x14ac:dyDescent="0.35">
      <c r="A31" s="52"/>
      <c r="B31" s="75">
        <v>2</v>
      </c>
      <c r="C31" s="76" t="s">
        <v>122</v>
      </c>
      <c r="D31" s="75" t="s">
        <v>86</v>
      </c>
      <c r="E31" s="81">
        <v>2029</v>
      </c>
      <c r="F31" s="348">
        <f>'2028'!F31</f>
        <v>15000000</v>
      </c>
      <c r="G31" s="86" t="s">
        <v>123</v>
      </c>
    </row>
    <row r="32" spans="1:9" ht="28" customHeight="1" x14ac:dyDescent="0.35">
      <c r="A32" s="71"/>
      <c r="B32" s="71" t="s">
        <v>124</v>
      </c>
      <c r="C32" s="73" t="s">
        <v>125</v>
      </c>
      <c r="D32" s="73"/>
      <c r="E32" s="73"/>
      <c r="F32" s="83"/>
      <c r="G32" s="72"/>
    </row>
    <row r="33" spans="1:9" ht="31" x14ac:dyDescent="0.35">
      <c r="A33" s="360"/>
      <c r="B33" s="52">
        <v>3</v>
      </c>
      <c r="C33" s="76" t="s">
        <v>125</v>
      </c>
      <c r="D33" s="75" t="s">
        <v>127</v>
      </c>
      <c r="E33" s="81">
        <v>2029</v>
      </c>
      <c r="F33" s="348">
        <v>9000000</v>
      </c>
      <c r="G33" s="44" t="s">
        <v>104</v>
      </c>
    </row>
    <row r="34" spans="1:9" ht="28" customHeight="1" x14ac:dyDescent="0.35">
      <c r="A34" s="71"/>
      <c r="B34" s="71" t="s">
        <v>117</v>
      </c>
      <c r="C34" s="582" t="s">
        <v>128</v>
      </c>
      <c r="D34" s="582"/>
      <c r="E34" s="73"/>
      <c r="F34" s="83"/>
      <c r="G34" s="384"/>
    </row>
    <row r="35" spans="1:9" ht="29" customHeight="1" x14ac:dyDescent="0.35">
      <c r="A35" s="52"/>
      <c r="B35" s="75">
        <v>1</v>
      </c>
      <c r="C35" s="76" t="s">
        <v>129</v>
      </c>
      <c r="D35" s="75" t="s">
        <v>91</v>
      </c>
      <c r="E35" s="81">
        <v>2029</v>
      </c>
      <c r="F35" s="84">
        <v>2236800</v>
      </c>
      <c r="G35" s="44" t="s">
        <v>74</v>
      </c>
      <c r="I35" s="382">
        <f>I27-F35</f>
        <v>39061800</v>
      </c>
    </row>
    <row r="36" spans="1:9" ht="24" customHeight="1" x14ac:dyDescent="0.35">
      <c r="A36" s="52"/>
      <c r="B36" s="75">
        <v>2</v>
      </c>
      <c r="C36" s="76" t="s">
        <v>130</v>
      </c>
      <c r="D36" s="75" t="s">
        <v>91</v>
      </c>
      <c r="E36" s="81">
        <v>2029</v>
      </c>
      <c r="F36" s="84">
        <v>2236800</v>
      </c>
      <c r="G36" s="44" t="s">
        <v>74</v>
      </c>
      <c r="I36" s="382">
        <f>I35-F36</f>
        <v>36825000</v>
      </c>
    </row>
    <row r="37" spans="1:9" ht="24" customHeight="1" x14ac:dyDescent="0.35">
      <c r="A37" s="52"/>
      <c r="B37" s="75">
        <v>3</v>
      </c>
      <c r="C37" s="76" t="s">
        <v>131</v>
      </c>
      <c r="D37" s="75" t="s">
        <v>91</v>
      </c>
      <c r="E37" s="81">
        <v>2029</v>
      </c>
      <c r="F37" s="84">
        <v>2915000</v>
      </c>
      <c r="G37" s="44" t="s">
        <v>74</v>
      </c>
      <c r="I37" s="382">
        <f>I36-F37</f>
        <v>33910000</v>
      </c>
    </row>
    <row r="38" spans="1:9" ht="29.15" customHeight="1" x14ac:dyDescent="0.35">
      <c r="A38" s="71">
        <v>1</v>
      </c>
      <c r="B38" s="71" t="s">
        <v>144</v>
      </c>
      <c r="C38" s="582" t="s">
        <v>145</v>
      </c>
      <c r="D38" s="582"/>
      <c r="E38" s="73"/>
      <c r="F38" s="83"/>
      <c r="G38" s="72"/>
    </row>
    <row r="39" spans="1:9" ht="28" customHeight="1" x14ac:dyDescent="0.35">
      <c r="A39" s="71"/>
      <c r="B39" s="71" t="s">
        <v>149</v>
      </c>
      <c r="C39" s="73" t="s">
        <v>150</v>
      </c>
      <c r="D39" s="73"/>
      <c r="E39" s="73"/>
      <c r="F39" s="83"/>
      <c r="G39" s="72"/>
    </row>
    <row r="40" spans="1:9" ht="31" x14ac:dyDescent="0.35">
      <c r="A40" s="360"/>
      <c r="B40" s="75">
        <v>1</v>
      </c>
      <c r="C40" s="76" t="s">
        <v>150</v>
      </c>
      <c r="D40" s="75" t="s">
        <v>107</v>
      </c>
      <c r="E40" s="80">
        <v>2029</v>
      </c>
      <c r="F40" s="348">
        <f>'2028'!F38</f>
        <v>2200000</v>
      </c>
      <c r="G40" s="86" t="s">
        <v>120</v>
      </c>
    </row>
    <row r="41" spans="1:9" ht="28" customHeight="1" x14ac:dyDescent="0.35">
      <c r="A41" s="71"/>
      <c r="B41" s="71" t="s">
        <v>157</v>
      </c>
      <c r="C41" s="73" t="s">
        <v>158</v>
      </c>
      <c r="D41" s="73"/>
      <c r="E41" s="73"/>
      <c r="F41" s="83"/>
      <c r="G41" s="72"/>
    </row>
    <row r="42" spans="1:9" ht="31" x14ac:dyDescent="0.35">
      <c r="A42" s="360"/>
      <c r="B42" s="75">
        <v>1</v>
      </c>
      <c r="C42" s="76" t="s">
        <v>158</v>
      </c>
      <c r="D42" s="75" t="s">
        <v>152</v>
      </c>
      <c r="E42" s="80">
        <v>2029</v>
      </c>
      <c r="F42" s="348">
        <f>'2028'!F40</f>
        <v>3310000</v>
      </c>
      <c r="G42" s="86" t="s">
        <v>120</v>
      </c>
    </row>
    <row r="43" spans="1:9" ht="29.15" customHeight="1" x14ac:dyDescent="0.35">
      <c r="A43" s="71"/>
      <c r="B43" s="71" t="s">
        <v>159</v>
      </c>
      <c r="C43" s="582" t="s">
        <v>160</v>
      </c>
      <c r="D43" s="582"/>
      <c r="E43" s="73"/>
      <c r="F43" s="83"/>
      <c r="G43" s="72"/>
    </row>
    <row r="44" spans="1:9" ht="30" customHeight="1" x14ac:dyDescent="0.35">
      <c r="A44" s="360"/>
      <c r="B44" s="52">
        <v>1</v>
      </c>
      <c r="C44" s="76" t="s">
        <v>160</v>
      </c>
      <c r="D44" s="75" t="s">
        <v>152</v>
      </c>
      <c r="E44" s="80">
        <v>2029</v>
      </c>
      <c r="F44" s="348">
        <v>5000000</v>
      </c>
      <c r="G44" s="86" t="s">
        <v>120</v>
      </c>
    </row>
    <row r="45" spans="1:9" ht="29.15" customHeight="1" x14ac:dyDescent="0.35">
      <c r="A45" s="71">
        <v>1</v>
      </c>
      <c r="B45" s="71" t="s">
        <v>161</v>
      </c>
      <c r="C45" s="582" t="s">
        <v>162</v>
      </c>
      <c r="D45" s="582"/>
      <c r="E45" s="73"/>
      <c r="F45" s="83"/>
      <c r="G45" s="72"/>
    </row>
    <row r="46" spans="1:9" ht="30" customHeight="1" x14ac:dyDescent="0.35">
      <c r="A46" s="71"/>
      <c r="B46" s="71" t="s">
        <v>163</v>
      </c>
      <c r="C46" s="73" t="s">
        <v>164</v>
      </c>
      <c r="D46" s="73"/>
      <c r="E46" s="73"/>
      <c r="F46" s="83"/>
      <c r="G46" s="72"/>
    </row>
    <row r="47" spans="1:9" ht="30" customHeight="1" x14ac:dyDescent="0.35">
      <c r="A47" s="360"/>
      <c r="B47" s="52">
        <v>1</v>
      </c>
      <c r="C47" s="76" t="str">
        <f>'2028'!C45</f>
        <v>Musrenbang Desa</v>
      </c>
      <c r="D47" s="75" t="s">
        <v>152</v>
      </c>
      <c r="E47" s="80">
        <v>2029</v>
      </c>
      <c r="F47" s="348">
        <f>'2028'!F45</f>
        <v>5555000</v>
      </c>
      <c r="G47" s="86" t="s">
        <v>120</v>
      </c>
    </row>
    <row r="48" spans="1:9" ht="30" customHeight="1" x14ac:dyDescent="0.35">
      <c r="A48" s="360"/>
      <c r="B48" s="77">
        <v>2</v>
      </c>
      <c r="C48" s="76" t="str">
        <f>'2028'!C46</f>
        <v>Musyawarah Pembahasan APBDES</v>
      </c>
      <c r="D48" s="75" t="s">
        <v>152</v>
      </c>
      <c r="E48" s="80">
        <v>2029</v>
      </c>
      <c r="F48" s="348">
        <f>'2028'!F46</f>
        <v>3065000</v>
      </c>
      <c r="G48" s="86" t="s">
        <v>120</v>
      </c>
    </row>
    <row r="49" spans="1:9" ht="30" customHeight="1" x14ac:dyDescent="0.35">
      <c r="A49" s="360"/>
      <c r="B49" s="52">
        <v>3</v>
      </c>
      <c r="C49" s="76" t="str">
        <f>'2028'!C47</f>
        <v>Musrenbang Desa(Khusus Kesehatan/MMD)</v>
      </c>
      <c r="D49" s="75" t="s">
        <v>152</v>
      </c>
      <c r="E49" s="80">
        <v>2029</v>
      </c>
      <c r="F49" s="348">
        <f>'2028'!F47</f>
        <v>4425000</v>
      </c>
      <c r="G49" s="86" t="s">
        <v>120</v>
      </c>
    </row>
    <row r="50" spans="1:9" ht="30" customHeight="1" x14ac:dyDescent="0.35">
      <c r="A50" s="360"/>
      <c r="B50" s="77">
        <v>4</v>
      </c>
      <c r="C50" s="76" t="str">
        <f>'2028'!C48</f>
        <v>Musyawarah Pembahasan APBDES</v>
      </c>
      <c r="D50" s="75" t="s">
        <v>152</v>
      </c>
      <c r="E50" s="80">
        <v>2029</v>
      </c>
      <c r="F50" s="348">
        <f>'2028'!F48</f>
        <v>3065000</v>
      </c>
      <c r="G50" s="86" t="s">
        <v>120</v>
      </c>
    </row>
    <row r="51" spans="1:9" ht="30" customHeight="1" x14ac:dyDescent="0.35">
      <c r="A51" s="71"/>
      <c r="B51" s="71" t="s">
        <v>169</v>
      </c>
      <c r="C51" s="73" t="s">
        <v>170</v>
      </c>
      <c r="D51" s="73"/>
      <c r="E51" s="73"/>
      <c r="F51" s="83"/>
      <c r="G51" s="72"/>
    </row>
    <row r="52" spans="1:9" ht="30" customHeight="1" x14ac:dyDescent="0.35">
      <c r="A52" s="360"/>
      <c r="B52" s="75">
        <v>1</v>
      </c>
      <c r="C52" s="76" t="s">
        <v>170</v>
      </c>
      <c r="D52" s="75" t="s">
        <v>152</v>
      </c>
      <c r="E52" s="80">
        <v>2029</v>
      </c>
      <c r="F52" s="348">
        <v>9840000</v>
      </c>
      <c r="G52" s="86" t="s">
        <v>120</v>
      </c>
    </row>
    <row r="53" spans="1:9" ht="30" customHeight="1" x14ac:dyDescent="0.35">
      <c r="A53" s="71"/>
      <c r="B53" s="71" t="s">
        <v>172</v>
      </c>
      <c r="C53" s="73" t="s">
        <v>173</v>
      </c>
      <c r="D53" s="73"/>
      <c r="E53" s="73"/>
      <c r="F53" s="83"/>
      <c r="G53" s="72"/>
    </row>
    <row r="54" spans="1:9" ht="30" customHeight="1" x14ac:dyDescent="0.35">
      <c r="A54" s="52"/>
      <c r="B54" s="52">
        <v>1</v>
      </c>
      <c r="C54" s="74" t="str">
        <f>'2028'!C52</f>
        <v>Penyusunan RKPDesa</v>
      </c>
      <c r="D54" s="52" t="s">
        <v>152</v>
      </c>
      <c r="E54" s="80">
        <v>2029</v>
      </c>
      <c r="F54" s="84">
        <f>'2028'!F52</f>
        <v>1725000</v>
      </c>
      <c r="G54" s="44" t="s">
        <v>104</v>
      </c>
    </row>
    <row r="55" spans="1:9" ht="30" customHeight="1" x14ac:dyDescent="0.35">
      <c r="A55" s="71"/>
      <c r="B55" s="71" t="s">
        <v>178</v>
      </c>
      <c r="C55" s="73" t="s">
        <v>179</v>
      </c>
      <c r="D55" s="73"/>
      <c r="E55" s="73"/>
      <c r="F55" s="83"/>
      <c r="G55" s="72"/>
    </row>
    <row r="56" spans="1:9" ht="30" customHeight="1" x14ac:dyDescent="0.35">
      <c r="A56" s="360"/>
      <c r="B56" s="75">
        <v>1</v>
      </c>
      <c r="C56" s="76" t="s">
        <v>182</v>
      </c>
      <c r="D56" s="75" t="s">
        <v>152</v>
      </c>
      <c r="E56" s="80">
        <v>2029</v>
      </c>
      <c r="F56" s="348">
        <f>'2028'!F54</f>
        <v>2100000</v>
      </c>
      <c r="G56" s="86" t="str">
        <f>'2028'!G54</f>
        <v>ADD</v>
      </c>
      <c r="I56" s="382">
        <f>I37-F56</f>
        <v>31810000</v>
      </c>
    </row>
    <row r="57" spans="1:9" ht="30" customHeight="1" x14ac:dyDescent="0.35">
      <c r="A57" s="360"/>
      <c r="B57" s="75">
        <v>2</v>
      </c>
      <c r="C57" s="76" t="s">
        <v>183</v>
      </c>
      <c r="D57" s="75" t="s">
        <v>152</v>
      </c>
      <c r="E57" s="80">
        <v>2029</v>
      </c>
      <c r="F57" s="348">
        <f>'2028'!F55</f>
        <v>2100000</v>
      </c>
      <c r="G57" s="86" t="str">
        <f>'2028'!G55</f>
        <v>ADD</v>
      </c>
      <c r="I57" s="382">
        <f>I56-F57</f>
        <v>29710000</v>
      </c>
    </row>
    <row r="58" spans="1:9" ht="30" customHeight="1" x14ac:dyDescent="0.35">
      <c r="A58" s="360"/>
      <c r="B58" s="75">
        <v>3</v>
      </c>
      <c r="C58" s="76" t="s">
        <v>184</v>
      </c>
      <c r="D58" s="75" t="s">
        <v>152</v>
      </c>
      <c r="E58" s="80">
        <v>2029</v>
      </c>
      <c r="F58" s="348">
        <f>'2028'!F56</f>
        <v>3600000</v>
      </c>
      <c r="G58" s="86" t="str">
        <f>'2028'!G56</f>
        <v>ADD</v>
      </c>
      <c r="I58" s="382">
        <f>I57-F58</f>
        <v>26110000</v>
      </c>
    </row>
    <row r="59" spans="1:9" ht="30" customHeight="1" x14ac:dyDescent="0.35">
      <c r="A59" s="71"/>
      <c r="B59" s="71" t="s">
        <v>185</v>
      </c>
      <c r="C59" s="73" t="s">
        <v>186</v>
      </c>
      <c r="D59" s="73"/>
      <c r="E59" s="73"/>
      <c r="F59" s="83"/>
      <c r="G59" s="72"/>
    </row>
    <row r="60" spans="1:9" ht="30" customHeight="1" x14ac:dyDescent="0.35">
      <c r="A60" s="360"/>
      <c r="B60" s="77">
        <v>1</v>
      </c>
      <c r="C60" s="76" t="s">
        <v>186</v>
      </c>
      <c r="D60" s="75" t="s">
        <v>152</v>
      </c>
      <c r="E60" s="80">
        <v>2029</v>
      </c>
      <c r="F60" s="348">
        <v>5000000</v>
      </c>
      <c r="G60" s="86" t="s">
        <v>120</v>
      </c>
    </row>
    <row r="61" spans="1:9" ht="30" customHeight="1" x14ac:dyDescent="0.35">
      <c r="A61" s="71"/>
      <c r="B61" s="71" t="s">
        <v>188</v>
      </c>
      <c r="C61" s="73" t="s">
        <v>189</v>
      </c>
      <c r="D61" s="73"/>
      <c r="E61" s="73"/>
      <c r="F61" s="83"/>
      <c r="G61" s="72"/>
    </row>
    <row r="62" spans="1:9" ht="30" customHeight="1" x14ac:dyDescent="0.35">
      <c r="A62" s="360"/>
      <c r="B62" s="75">
        <v>1</v>
      </c>
      <c r="C62" s="76" t="str">
        <f>'2028'!C60</f>
        <v>Penyusunan LPPD dan LKPPD(BHP)</v>
      </c>
      <c r="D62" s="75" t="s">
        <v>152</v>
      </c>
      <c r="E62" s="80">
        <v>2029</v>
      </c>
      <c r="F62" s="348">
        <f>'2028'!F60</f>
        <v>2890000</v>
      </c>
      <c r="G62" s="86" t="str">
        <f>'2028'!G60</f>
        <v>BHP</v>
      </c>
    </row>
    <row r="63" spans="1:9" ht="30" customHeight="1" x14ac:dyDescent="0.35">
      <c r="A63" s="360"/>
      <c r="B63" s="75">
        <v>2</v>
      </c>
      <c r="C63" s="76" t="str">
        <f>'2028'!C61</f>
        <v>Penyampaian Informasi LPPD dan LKPPD (BHP)</v>
      </c>
      <c r="D63" s="75" t="s">
        <v>152</v>
      </c>
      <c r="E63" s="80">
        <v>2029</v>
      </c>
      <c r="F63" s="348">
        <f>'2028'!F61</f>
        <v>3010000</v>
      </c>
      <c r="G63" s="86" t="str">
        <f>'2028'!G61</f>
        <v>BHP</v>
      </c>
    </row>
    <row r="64" spans="1:9" ht="30" customHeight="1" x14ac:dyDescent="0.35">
      <c r="A64" s="360"/>
      <c r="B64" s="75">
        <v>3</v>
      </c>
      <c r="C64" s="76" t="str">
        <f>'2028'!C62</f>
        <v>Monev  APBDesa Semester 1 (ADD)</v>
      </c>
      <c r="D64" s="75" t="s">
        <v>152</v>
      </c>
      <c r="E64" s="80">
        <v>2029</v>
      </c>
      <c r="F64" s="348">
        <f>'2028'!F62</f>
        <v>2210000</v>
      </c>
      <c r="G64" s="86" t="str">
        <f>'2028'!G62</f>
        <v>ADD</v>
      </c>
      <c r="I64" s="382">
        <f>I58-F64</f>
        <v>23900000</v>
      </c>
    </row>
    <row r="65" spans="1:9" ht="30" customHeight="1" x14ac:dyDescent="0.35">
      <c r="A65" s="360"/>
      <c r="B65" s="75">
        <v>3</v>
      </c>
      <c r="C65" s="76" t="str">
        <f>'2028'!C63</f>
        <v>Monev  APBDesa Semester 2 (ADD)</v>
      </c>
      <c r="D65" s="75" t="s">
        <v>152</v>
      </c>
      <c r="E65" s="80">
        <v>2029</v>
      </c>
      <c r="F65" s="348">
        <f>'2028'!F63</f>
        <v>2210000</v>
      </c>
      <c r="G65" s="86" t="str">
        <f>'2028'!G63</f>
        <v>ADD</v>
      </c>
      <c r="I65" s="382">
        <f>I64-F65</f>
        <v>21690000</v>
      </c>
    </row>
    <row r="66" spans="1:9" ht="30" customHeight="1" x14ac:dyDescent="0.35">
      <c r="A66" s="71"/>
      <c r="B66" s="71" t="s">
        <v>193</v>
      </c>
      <c r="C66" s="73" t="s">
        <v>194</v>
      </c>
      <c r="D66" s="73"/>
      <c r="E66" s="73"/>
      <c r="F66" s="83"/>
      <c r="G66" s="72"/>
    </row>
    <row r="67" spans="1:9" ht="30" customHeight="1" x14ac:dyDescent="0.35">
      <c r="A67" s="52"/>
      <c r="B67" s="75">
        <v>2</v>
      </c>
      <c r="C67" s="76" t="s">
        <v>194</v>
      </c>
      <c r="D67" s="52" t="s">
        <v>152</v>
      </c>
      <c r="E67" s="80">
        <v>2029</v>
      </c>
      <c r="F67" s="84">
        <v>1690000</v>
      </c>
      <c r="G67" s="44" t="s">
        <v>74</v>
      </c>
      <c r="I67" s="382">
        <f>I65-F67</f>
        <v>20000000</v>
      </c>
    </row>
    <row r="68" spans="1:9" ht="30" customHeight="1" x14ac:dyDescent="0.35">
      <c r="A68" s="71"/>
      <c r="B68" s="71" t="s">
        <v>591</v>
      </c>
      <c r="C68" s="582" t="s">
        <v>592</v>
      </c>
      <c r="D68" s="582"/>
      <c r="E68" s="73"/>
      <c r="F68" s="83"/>
      <c r="G68" s="72"/>
    </row>
    <row r="69" spans="1:9" ht="30" customHeight="1" x14ac:dyDescent="0.35">
      <c r="A69" s="52"/>
      <c r="B69" s="75">
        <v>1</v>
      </c>
      <c r="C69" s="76" t="s">
        <v>662</v>
      </c>
      <c r="D69" s="75" t="s">
        <v>152</v>
      </c>
      <c r="E69" s="66">
        <v>2028</v>
      </c>
      <c r="F69" s="348">
        <v>25000000</v>
      </c>
      <c r="G69" s="86" t="s">
        <v>120</v>
      </c>
    </row>
    <row r="70" spans="1:9" ht="30" customHeight="1" x14ac:dyDescent="0.35">
      <c r="A70" s="71"/>
      <c r="B70" s="71" t="s">
        <v>195</v>
      </c>
      <c r="C70" s="582" t="s">
        <v>196</v>
      </c>
      <c r="D70" s="582"/>
      <c r="E70" s="73"/>
      <c r="F70" s="83"/>
      <c r="G70" s="72"/>
    </row>
    <row r="71" spans="1:9" ht="30" customHeight="1" x14ac:dyDescent="0.35">
      <c r="A71" s="52"/>
      <c r="B71" s="75">
        <v>1</v>
      </c>
      <c r="C71" s="76" t="s">
        <v>196</v>
      </c>
      <c r="D71" s="75" t="s">
        <v>152</v>
      </c>
      <c r="E71" s="80">
        <v>2029</v>
      </c>
      <c r="F71" s="348">
        <v>10000000</v>
      </c>
      <c r="G71" s="86" t="s">
        <v>74</v>
      </c>
      <c r="I71" s="382">
        <f>I67-F71</f>
        <v>10000000</v>
      </c>
    </row>
    <row r="72" spans="1:9" ht="30" customHeight="1" x14ac:dyDescent="0.35">
      <c r="A72" s="71"/>
      <c r="B72" s="71" t="s">
        <v>197</v>
      </c>
      <c r="C72" s="582" t="s">
        <v>198</v>
      </c>
      <c r="D72" s="582"/>
      <c r="E72" s="73"/>
      <c r="F72" s="83"/>
      <c r="G72" s="72"/>
    </row>
    <row r="73" spans="1:9" ht="30" customHeight="1" x14ac:dyDescent="0.35">
      <c r="A73" s="52"/>
      <c r="B73" s="75">
        <v>1</v>
      </c>
      <c r="C73" s="76" t="s">
        <v>199</v>
      </c>
      <c r="D73" s="75" t="s">
        <v>152</v>
      </c>
      <c r="E73" s="80">
        <v>2029</v>
      </c>
      <c r="F73" s="348">
        <v>10000000</v>
      </c>
      <c r="G73" s="86" t="s">
        <v>74</v>
      </c>
      <c r="I73" s="382">
        <f>I71-F73</f>
        <v>0</v>
      </c>
    </row>
    <row r="74" spans="1:9" s="12" customFormat="1" ht="30" customHeight="1" x14ac:dyDescent="0.35">
      <c r="A74" s="54">
        <v>1</v>
      </c>
      <c r="B74" s="54" t="s">
        <v>201</v>
      </c>
      <c r="C74" s="583" t="s">
        <v>202</v>
      </c>
      <c r="D74" s="583"/>
      <c r="E74" s="355"/>
      <c r="F74" s="356"/>
      <c r="G74" s="357"/>
    </row>
    <row r="75" spans="1:9" ht="30" customHeight="1" x14ac:dyDescent="0.35">
      <c r="A75" s="52"/>
      <c r="B75" s="52">
        <v>2</v>
      </c>
      <c r="C75" s="74" t="s">
        <v>204</v>
      </c>
      <c r="D75" s="52" t="s">
        <v>152</v>
      </c>
      <c r="E75" s="66">
        <v>2029</v>
      </c>
      <c r="F75" s="84">
        <f>'2028'!F70</f>
        <v>8596918</v>
      </c>
      <c r="G75" s="44" t="s">
        <v>205</v>
      </c>
    </row>
    <row r="76" spans="1:9" s="12" customFormat="1" ht="30" customHeight="1" x14ac:dyDescent="0.35">
      <c r="A76" s="54">
        <v>6</v>
      </c>
      <c r="B76" s="54" t="s">
        <v>255</v>
      </c>
      <c r="C76" s="583" t="s">
        <v>663</v>
      </c>
      <c r="D76" s="583"/>
      <c r="E76" s="355"/>
      <c r="F76" s="356"/>
      <c r="G76" s="357"/>
    </row>
    <row r="77" spans="1:9" ht="30" customHeight="1" x14ac:dyDescent="0.35">
      <c r="A77" s="52"/>
      <c r="B77" s="52">
        <v>1</v>
      </c>
      <c r="C77" s="74" t="s">
        <v>664</v>
      </c>
      <c r="D77" s="52" t="s">
        <v>152</v>
      </c>
      <c r="E77" s="66">
        <v>2026</v>
      </c>
      <c r="F77" s="84">
        <v>4000000</v>
      </c>
      <c r="G77" s="44" t="s">
        <v>74</v>
      </c>
    </row>
    <row r="78" spans="1:9" s="12" customFormat="1" ht="30" customHeight="1" x14ac:dyDescent="0.35">
      <c r="A78" s="579" t="s">
        <v>206</v>
      </c>
      <c r="B78" s="579"/>
      <c r="C78" s="579"/>
      <c r="D78" s="579"/>
      <c r="E78" s="87"/>
      <c r="F78" s="88">
        <f>SUM(F5:F75)</f>
        <v>688352023</v>
      </c>
      <c r="G78" s="89"/>
    </row>
    <row r="79" spans="1:9" s="58" customFormat="1" x14ac:dyDescent="0.35">
      <c r="A79" s="42"/>
      <c r="B79" s="45"/>
      <c r="C79" s="45"/>
      <c r="D79" s="47"/>
      <c r="E79" s="45"/>
      <c r="F79" s="48"/>
      <c r="G79" s="45"/>
    </row>
    <row r="80" spans="1:9" s="58" customFormat="1" x14ac:dyDescent="0.35">
      <c r="A80" s="42"/>
      <c r="B80" s="45"/>
      <c r="C80" s="45"/>
      <c r="D80" s="47"/>
      <c r="E80" s="45"/>
      <c r="F80" s="48"/>
      <c r="G80" s="45"/>
    </row>
    <row r="81" spans="1:7" s="58" customFormat="1" x14ac:dyDescent="0.35">
      <c r="A81" s="42"/>
      <c r="B81" s="45"/>
      <c r="C81" s="45"/>
      <c r="D81" s="47"/>
      <c r="E81" s="45"/>
      <c r="F81" s="48"/>
      <c r="G81" s="45"/>
    </row>
    <row r="82" spans="1:7" s="58" customFormat="1" x14ac:dyDescent="0.35">
      <c r="A82" s="42"/>
      <c r="B82" s="45"/>
      <c r="C82" s="45"/>
      <c r="D82" s="47"/>
      <c r="E82" s="45"/>
      <c r="F82" s="48"/>
      <c r="G82" s="45"/>
    </row>
    <row r="83" spans="1:7" s="58" customFormat="1" x14ac:dyDescent="0.35">
      <c r="A83" s="42"/>
      <c r="B83" s="45"/>
      <c r="C83" s="45"/>
      <c r="D83" s="47"/>
      <c r="E83" s="45"/>
      <c r="F83" s="48"/>
      <c r="G83" s="45"/>
    </row>
    <row r="84" spans="1:7" s="58" customFormat="1" x14ac:dyDescent="0.35">
      <c r="A84" s="42"/>
      <c r="B84" s="45"/>
      <c r="C84" s="45"/>
      <c r="D84" s="47"/>
      <c r="E84" s="45"/>
      <c r="F84" s="48"/>
      <c r="G84" s="45"/>
    </row>
  </sheetData>
  <mergeCells count="25">
    <mergeCell ref="C72:D72"/>
    <mergeCell ref="C74:D74"/>
    <mergeCell ref="A78:D78"/>
    <mergeCell ref="C34:D34"/>
    <mergeCell ref="C38:D38"/>
    <mergeCell ref="C43:D43"/>
    <mergeCell ref="C45:D45"/>
    <mergeCell ref="C70:D70"/>
    <mergeCell ref="C68:D68"/>
    <mergeCell ref="C76:D76"/>
    <mergeCell ref="C30:D30"/>
    <mergeCell ref="A1:A3"/>
    <mergeCell ref="B1:C1"/>
    <mergeCell ref="D1:D3"/>
    <mergeCell ref="C5:D5"/>
    <mergeCell ref="C6:D6"/>
    <mergeCell ref="C9:D9"/>
    <mergeCell ref="C12:D12"/>
    <mergeCell ref="C14:D14"/>
    <mergeCell ref="A4:G4"/>
    <mergeCell ref="F1:G1"/>
    <mergeCell ref="B2:C3"/>
    <mergeCell ref="F2:F3"/>
    <mergeCell ref="G2:G3"/>
    <mergeCell ref="E1:E2"/>
  </mergeCells>
  <pageMargins left="0.7" right="0.7" top="0.75" bottom="0.75" header="0.3" footer="0.3"/>
  <pageSetup paperSize="5"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C96E-7EB6-43DF-9BD3-AA3DAAD7D65D}">
  <sheetPr>
    <tabColor rgb="FF92D050"/>
  </sheetPr>
  <dimension ref="A1:I78"/>
  <sheetViews>
    <sheetView view="pageBreakPreview" topLeftCell="A68" zoomScale="80" zoomScaleNormal="70" zoomScaleSheetLayoutView="80" workbookViewId="0">
      <selection activeCell="F82" sqref="F82"/>
    </sheetView>
  </sheetViews>
  <sheetFormatPr defaultRowHeight="15.5" x14ac:dyDescent="0.35"/>
  <cols>
    <col min="1" max="1" width="6.54296875" style="42" customWidth="1"/>
    <col min="2" max="2" width="9" style="45" bestFit="1" customWidth="1"/>
    <col min="3" max="3" width="50" style="45" customWidth="1"/>
    <col min="4" max="4" width="14.26953125" style="47" customWidth="1"/>
    <col min="5" max="5" width="9.7265625" style="45" customWidth="1"/>
    <col min="6" max="6" width="17" style="48" customWidth="1"/>
    <col min="7" max="7" width="18.26953125" style="45" bestFit="1" customWidth="1"/>
    <col min="8" max="8" width="11.26953125" style="21" bestFit="1" customWidth="1"/>
    <col min="9" max="9" width="13.81640625" style="21" bestFit="1" customWidth="1"/>
    <col min="10" max="241" width="8.7265625" style="21"/>
    <col min="242" max="242" width="6.54296875" style="21" customWidth="1"/>
    <col min="243" max="243" width="17.90625" style="21" customWidth="1"/>
    <col min="244" max="244" width="9" style="21" bestFit="1" customWidth="1"/>
    <col min="245" max="245" width="43.90625" style="21" customWidth="1"/>
    <col min="246" max="246" width="13.7265625" style="21" customWidth="1"/>
    <col min="247" max="247" width="20.1796875" style="21" customWidth="1"/>
    <col min="248" max="248" width="14.26953125" style="21" customWidth="1"/>
    <col min="249" max="249" width="10.453125" style="21" customWidth="1"/>
    <col min="250" max="256" width="9.7265625" style="21" customWidth="1"/>
    <col min="257" max="257" width="16.7265625" style="21" bestFit="1" customWidth="1"/>
    <col min="258" max="258" width="18.453125" style="21" bestFit="1" customWidth="1"/>
    <col min="259" max="259" width="16.26953125" style="21" customWidth="1"/>
    <col min="260" max="260" width="18.26953125" style="21" customWidth="1"/>
    <col min="261" max="261" width="18.6328125" style="21" customWidth="1"/>
    <col min="262" max="262" width="28.81640625" style="21" customWidth="1"/>
    <col min="263" max="263" width="14.81640625" style="21" bestFit="1" customWidth="1"/>
    <col min="264" max="497" width="8.7265625" style="21"/>
    <col min="498" max="498" width="6.54296875" style="21" customWidth="1"/>
    <col min="499" max="499" width="17.90625" style="21" customWidth="1"/>
    <col min="500" max="500" width="9" style="21" bestFit="1" customWidth="1"/>
    <col min="501" max="501" width="43.90625" style="21" customWidth="1"/>
    <col min="502" max="502" width="13.7265625" style="21" customWidth="1"/>
    <col min="503" max="503" width="20.1796875" style="21" customWidth="1"/>
    <col min="504" max="504" width="14.26953125" style="21" customWidth="1"/>
    <col min="505" max="505" width="10.453125" style="21" customWidth="1"/>
    <col min="506" max="512" width="9.7265625" style="21" customWidth="1"/>
    <col min="513" max="513" width="16.7265625" style="21" bestFit="1" customWidth="1"/>
    <col min="514" max="514" width="18.453125" style="21" bestFit="1" customWidth="1"/>
    <col min="515" max="515" width="16.26953125" style="21" customWidth="1"/>
    <col min="516" max="516" width="18.26953125" style="21" customWidth="1"/>
    <col min="517" max="517" width="18.6328125" style="21" customWidth="1"/>
    <col min="518" max="518" width="28.81640625" style="21" customWidth="1"/>
    <col min="519" max="519" width="14.81640625" style="21" bestFit="1" customWidth="1"/>
    <col min="520" max="753" width="8.7265625" style="21"/>
    <col min="754" max="754" width="6.54296875" style="21" customWidth="1"/>
    <col min="755" max="755" width="17.90625" style="21" customWidth="1"/>
    <col min="756" max="756" width="9" style="21" bestFit="1" customWidth="1"/>
    <col min="757" max="757" width="43.90625" style="21" customWidth="1"/>
    <col min="758" max="758" width="13.7265625" style="21" customWidth="1"/>
    <col min="759" max="759" width="20.1796875" style="21" customWidth="1"/>
    <col min="760" max="760" width="14.26953125" style="21" customWidth="1"/>
    <col min="761" max="761" width="10.453125" style="21" customWidth="1"/>
    <col min="762" max="768" width="9.7265625" style="21" customWidth="1"/>
    <col min="769" max="769" width="16.7265625" style="21" bestFit="1" customWidth="1"/>
    <col min="770" max="770" width="18.453125" style="21" bestFit="1" customWidth="1"/>
    <col min="771" max="771" width="16.26953125" style="21" customWidth="1"/>
    <col min="772" max="772" width="18.26953125" style="21" customWidth="1"/>
    <col min="773" max="773" width="18.6328125" style="21" customWidth="1"/>
    <col min="774" max="774" width="28.81640625" style="21" customWidth="1"/>
    <col min="775" max="775" width="14.81640625" style="21" bestFit="1" customWidth="1"/>
    <col min="776" max="1009" width="8.7265625" style="21"/>
    <col min="1010" max="1010" width="6.54296875" style="21" customWidth="1"/>
    <col min="1011" max="1011" width="17.90625" style="21" customWidth="1"/>
    <col min="1012" max="1012" width="9" style="21" bestFit="1" customWidth="1"/>
    <col min="1013" max="1013" width="43.90625" style="21" customWidth="1"/>
    <col min="1014" max="1014" width="13.7265625" style="21" customWidth="1"/>
    <col min="1015" max="1015" width="20.1796875" style="21" customWidth="1"/>
    <col min="1016" max="1016" width="14.26953125" style="21" customWidth="1"/>
    <col min="1017" max="1017" width="10.453125" style="21" customWidth="1"/>
    <col min="1018" max="1024" width="9.7265625" style="21" customWidth="1"/>
    <col min="1025" max="1025" width="16.7265625" style="21" bestFit="1" customWidth="1"/>
    <col min="1026" max="1026" width="18.453125" style="21" bestFit="1" customWidth="1"/>
    <col min="1027" max="1027" width="16.26953125" style="21" customWidth="1"/>
    <col min="1028" max="1028" width="18.26953125" style="21" customWidth="1"/>
    <col min="1029" max="1029" width="18.6328125" style="21" customWidth="1"/>
    <col min="1030" max="1030" width="28.81640625" style="21" customWidth="1"/>
    <col min="1031" max="1031" width="14.81640625" style="21" bestFit="1" customWidth="1"/>
    <col min="1032" max="1265" width="8.7265625" style="21"/>
    <col min="1266" max="1266" width="6.54296875" style="21" customWidth="1"/>
    <col min="1267" max="1267" width="17.90625" style="21" customWidth="1"/>
    <col min="1268" max="1268" width="9" style="21" bestFit="1" customWidth="1"/>
    <col min="1269" max="1269" width="43.90625" style="21" customWidth="1"/>
    <col min="1270" max="1270" width="13.7265625" style="21" customWidth="1"/>
    <col min="1271" max="1271" width="20.1796875" style="21" customWidth="1"/>
    <col min="1272" max="1272" width="14.26953125" style="21" customWidth="1"/>
    <col min="1273" max="1273" width="10.453125" style="21" customWidth="1"/>
    <col min="1274" max="1280" width="9.7265625" style="21" customWidth="1"/>
    <col min="1281" max="1281" width="16.7265625" style="21" bestFit="1" customWidth="1"/>
    <col min="1282" max="1282" width="18.453125" style="21" bestFit="1" customWidth="1"/>
    <col min="1283" max="1283" width="16.26953125" style="21" customWidth="1"/>
    <col min="1284" max="1284" width="18.26953125" style="21" customWidth="1"/>
    <col min="1285" max="1285" width="18.6328125" style="21" customWidth="1"/>
    <col min="1286" max="1286" width="28.81640625" style="21" customWidth="1"/>
    <col min="1287" max="1287" width="14.81640625" style="21" bestFit="1" customWidth="1"/>
    <col min="1288" max="1521" width="8.7265625" style="21"/>
    <col min="1522" max="1522" width="6.54296875" style="21" customWidth="1"/>
    <col min="1523" max="1523" width="17.90625" style="21" customWidth="1"/>
    <col min="1524" max="1524" width="9" style="21" bestFit="1" customWidth="1"/>
    <col min="1525" max="1525" width="43.90625" style="21" customWidth="1"/>
    <col min="1526" max="1526" width="13.7265625" style="21" customWidth="1"/>
    <col min="1527" max="1527" width="20.1796875" style="21" customWidth="1"/>
    <col min="1528" max="1528" width="14.26953125" style="21" customWidth="1"/>
    <col min="1529" max="1529" width="10.453125" style="21" customWidth="1"/>
    <col min="1530" max="1536" width="9.7265625" style="21" customWidth="1"/>
    <col min="1537" max="1537" width="16.7265625" style="21" bestFit="1" customWidth="1"/>
    <col min="1538" max="1538" width="18.453125" style="21" bestFit="1" customWidth="1"/>
    <col min="1539" max="1539" width="16.26953125" style="21" customWidth="1"/>
    <col min="1540" max="1540" width="18.26953125" style="21" customWidth="1"/>
    <col min="1541" max="1541" width="18.6328125" style="21" customWidth="1"/>
    <col min="1542" max="1542" width="28.81640625" style="21" customWidth="1"/>
    <col min="1543" max="1543" width="14.81640625" style="21" bestFit="1" customWidth="1"/>
    <col min="1544" max="1777" width="8.7265625" style="21"/>
    <col min="1778" max="1778" width="6.54296875" style="21" customWidth="1"/>
    <col min="1779" max="1779" width="17.90625" style="21" customWidth="1"/>
    <col min="1780" max="1780" width="9" style="21" bestFit="1" customWidth="1"/>
    <col min="1781" max="1781" width="43.90625" style="21" customWidth="1"/>
    <col min="1782" max="1782" width="13.7265625" style="21" customWidth="1"/>
    <col min="1783" max="1783" width="20.1796875" style="21" customWidth="1"/>
    <col min="1784" max="1784" width="14.26953125" style="21" customWidth="1"/>
    <col min="1785" max="1785" width="10.453125" style="21" customWidth="1"/>
    <col min="1786" max="1792" width="9.7265625" style="21" customWidth="1"/>
    <col min="1793" max="1793" width="16.7265625" style="21" bestFit="1" customWidth="1"/>
    <col min="1794" max="1794" width="18.453125" style="21" bestFit="1" customWidth="1"/>
    <col min="1795" max="1795" width="16.26953125" style="21" customWidth="1"/>
    <col min="1796" max="1796" width="18.26953125" style="21" customWidth="1"/>
    <col min="1797" max="1797" width="18.6328125" style="21" customWidth="1"/>
    <col min="1798" max="1798" width="28.81640625" style="21" customWidth="1"/>
    <col min="1799" max="1799" width="14.81640625" style="21" bestFit="1" customWidth="1"/>
    <col min="1800" max="2033" width="8.7265625" style="21"/>
    <col min="2034" max="2034" width="6.54296875" style="21" customWidth="1"/>
    <col min="2035" max="2035" width="17.90625" style="21" customWidth="1"/>
    <col min="2036" max="2036" width="9" style="21" bestFit="1" customWidth="1"/>
    <col min="2037" max="2037" width="43.90625" style="21" customWidth="1"/>
    <col min="2038" max="2038" width="13.7265625" style="21" customWidth="1"/>
    <col min="2039" max="2039" width="20.1796875" style="21" customWidth="1"/>
    <col min="2040" max="2040" width="14.26953125" style="21" customWidth="1"/>
    <col min="2041" max="2041" width="10.453125" style="21" customWidth="1"/>
    <col min="2042" max="2048" width="9.7265625" style="21" customWidth="1"/>
    <col min="2049" max="2049" width="16.7265625" style="21" bestFit="1" customWidth="1"/>
    <col min="2050" max="2050" width="18.453125" style="21" bestFit="1" customWidth="1"/>
    <col min="2051" max="2051" width="16.26953125" style="21" customWidth="1"/>
    <col min="2052" max="2052" width="18.26953125" style="21" customWidth="1"/>
    <col min="2053" max="2053" width="18.6328125" style="21" customWidth="1"/>
    <col min="2054" max="2054" width="28.81640625" style="21" customWidth="1"/>
    <col min="2055" max="2055" width="14.81640625" style="21" bestFit="1" customWidth="1"/>
    <col min="2056" max="2289" width="8.7265625" style="21"/>
    <col min="2290" max="2290" width="6.54296875" style="21" customWidth="1"/>
    <col min="2291" max="2291" width="17.90625" style="21" customWidth="1"/>
    <col min="2292" max="2292" width="9" style="21" bestFit="1" customWidth="1"/>
    <col min="2293" max="2293" width="43.90625" style="21" customWidth="1"/>
    <col min="2294" max="2294" width="13.7265625" style="21" customWidth="1"/>
    <col min="2295" max="2295" width="20.1796875" style="21" customWidth="1"/>
    <col min="2296" max="2296" width="14.26953125" style="21" customWidth="1"/>
    <col min="2297" max="2297" width="10.453125" style="21" customWidth="1"/>
    <col min="2298" max="2304" width="9.7265625" style="21" customWidth="1"/>
    <col min="2305" max="2305" width="16.7265625" style="21" bestFit="1" customWidth="1"/>
    <col min="2306" max="2306" width="18.453125" style="21" bestFit="1" customWidth="1"/>
    <col min="2307" max="2307" width="16.26953125" style="21" customWidth="1"/>
    <col min="2308" max="2308" width="18.26953125" style="21" customWidth="1"/>
    <col min="2309" max="2309" width="18.6328125" style="21" customWidth="1"/>
    <col min="2310" max="2310" width="28.81640625" style="21" customWidth="1"/>
    <col min="2311" max="2311" width="14.81640625" style="21" bestFit="1" customWidth="1"/>
    <col min="2312" max="2545" width="8.7265625" style="21"/>
    <col min="2546" max="2546" width="6.54296875" style="21" customWidth="1"/>
    <col min="2547" max="2547" width="17.90625" style="21" customWidth="1"/>
    <col min="2548" max="2548" width="9" style="21" bestFit="1" customWidth="1"/>
    <col min="2549" max="2549" width="43.90625" style="21" customWidth="1"/>
    <col min="2550" max="2550" width="13.7265625" style="21" customWidth="1"/>
    <col min="2551" max="2551" width="20.1796875" style="21" customWidth="1"/>
    <col min="2552" max="2552" width="14.26953125" style="21" customWidth="1"/>
    <col min="2553" max="2553" width="10.453125" style="21" customWidth="1"/>
    <col min="2554" max="2560" width="9.7265625" style="21" customWidth="1"/>
    <col min="2561" max="2561" width="16.7265625" style="21" bestFit="1" customWidth="1"/>
    <col min="2562" max="2562" width="18.453125" style="21" bestFit="1" customWidth="1"/>
    <col min="2563" max="2563" width="16.26953125" style="21" customWidth="1"/>
    <col min="2564" max="2564" width="18.26953125" style="21" customWidth="1"/>
    <col min="2565" max="2565" width="18.6328125" style="21" customWidth="1"/>
    <col min="2566" max="2566" width="28.81640625" style="21" customWidth="1"/>
    <col min="2567" max="2567" width="14.81640625" style="21" bestFit="1" customWidth="1"/>
    <col min="2568" max="2801" width="8.7265625" style="21"/>
    <col min="2802" max="2802" width="6.54296875" style="21" customWidth="1"/>
    <col min="2803" max="2803" width="17.90625" style="21" customWidth="1"/>
    <col min="2804" max="2804" width="9" style="21" bestFit="1" customWidth="1"/>
    <col min="2805" max="2805" width="43.90625" style="21" customWidth="1"/>
    <col min="2806" max="2806" width="13.7265625" style="21" customWidth="1"/>
    <col min="2807" max="2807" width="20.1796875" style="21" customWidth="1"/>
    <col min="2808" max="2808" width="14.26953125" style="21" customWidth="1"/>
    <col min="2809" max="2809" width="10.453125" style="21" customWidth="1"/>
    <col min="2810" max="2816" width="9.7265625" style="21" customWidth="1"/>
    <col min="2817" max="2817" width="16.7265625" style="21" bestFit="1" customWidth="1"/>
    <col min="2818" max="2818" width="18.453125" style="21" bestFit="1" customWidth="1"/>
    <col min="2819" max="2819" width="16.26953125" style="21" customWidth="1"/>
    <col min="2820" max="2820" width="18.26953125" style="21" customWidth="1"/>
    <col min="2821" max="2821" width="18.6328125" style="21" customWidth="1"/>
    <col min="2822" max="2822" width="28.81640625" style="21" customWidth="1"/>
    <col min="2823" max="2823" width="14.81640625" style="21" bestFit="1" customWidth="1"/>
    <col min="2824" max="3057" width="8.7265625" style="21"/>
    <col min="3058" max="3058" width="6.54296875" style="21" customWidth="1"/>
    <col min="3059" max="3059" width="17.90625" style="21" customWidth="1"/>
    <col min="3060" max="3060" width="9" style="21" bestFit="1" customWidth="1"/>
    <col min="3061" max="3061" width="43.90625" style="21" customWidth="1"/>
    <col min="3062" max="3062" width="13.7265625" style="21" customWidth="1"/>
    <col min="3063" max="3063" width="20.1796875" style="21" customWidth="1"/>
    <col min="3064" max="3064" width="14.26953125" style="21" customWidth="1"/>
    <col min="3065" max="3065" width="10.453125" style="21" customWidth="1"/>
    <col min="3066" max="3072" width="9.7265625" style="21" customWidth="1"/>
    <col min="3073" max="3073" width="16.7265625" style="21" bestFit="1" customWidth="1"/>
    <col min="3074" max="3074" width="18.453125" style="21" bestFit="1" customWidth="1"/>
    <col min="3075" max="3075" width="16.26953125" style="21" customWidth="1"/>
    <col min="3076" max="3076" width="18.26953125" style="21" customWidth="1"/>
    <col min="3077" max="3077" width="18.6328125" style="21" customWidth="1"/>
    <col min="3078" max="3078" width="28.81640625" style="21" customWidth="1"/>
    <col min="3079" max="3079" width="14.81640625" style="21" bestFit="1" customWidth="1"/>
    <col min="3080" max="3313" width="8.7265625" style="21"/>
    <col min="3314" max="3314" width="6.54296875" style="21" customWidth="1"/>
    <col min="3315" max="3315" width="17.90625" style="21" customWidth="1"/>
    <col min="3316" max="3316" width="9" style="21" bestFit="1" customWidth="1"/>
    <col min="3317" max="3317" width="43.90625" style="21" customWidth="1"/>
    <col min="3318" max="3318" width="13.7265625" style="21" customWidth="1"/>
    <col min="3319" max="3319" width="20.1796875" style="21" customWidth="1"/>
    <col min="3320" max="3320" width="14.26953125" style="21" customWidth="1"/>
    <col min="3321" max="3321" width="10.453125" style="21" customWidth="1"/>
    <col min="3322" max="3328" width="9.7265625" style="21" customWidth="1"/>
    <col min="3329" max="3329" width="16.7265625" style="21" bestFit="1" customWidth="1"/>
    <col min="3330" max="3330" width="18.453125" style="21" bestFit="1" customWidth="1"/>
    <col min="3331" max="3331" width="16.26953125" style="21" customWidth="1"/>
    <col min="3332" max="3332" width="18.26953125" style="21" customWidth="1"/>
    <col min="3333" max="3333" width="18.6328125" style="21" customWidth="1"/>
    <col min="3334" max="3334" width="28.81640625" style="21" customWidth="1"/>
    <col min="3335" max="3335" width="14.81640625" style="21" bestFit="1" customWidth="1"/>
    <col min="3336" max="3569" width="8.7265625" style="21"/>
    <col min="3570" max="3570" width="6.54296875" style="21" customWidth="1"/>
    <col min="3571" max="3571" width="17.90625" style="21" customWidth="1"/>
    <col min="3572" max="3572" width="9" style="21" bestFit="1" customWidth="1"/>
    <col min="3573" max="3573" width="43.90625" style="21" customWidth="1"/>
    <col min="3574" max="3574" width="13.7265625" style="21" customWidth="1"/>
    <col min="3575" max="3575" width="20.1796875" style="21" customWidth="1"/>
    <col min="3576" max="3576" width="14.26953125" style="21" customWidth="1"/>
    <col min="3577" max="3577" width="10.453125" style="21" customWidth="1"/>
    <col min="3578" max="3584" width="9.7265625" style="21" customWidth="1"/>
    <col min="3585" max="3585" width="16.7265625" style="21" bestFit="1" customWidth="1"/>
    <col min="3586" max="3586" width="18.453125" style="21" bestFit="1" customWidth="1"/>
    <col min="3587" max="3587" width="16.26953125" style="21" customWidth="1"/>
    <col min="3588" max="3588" width="18.26953125" style="21" customWidth="1"/>
    <col min="3589" max="3589" width="18.6328125" style="21" customWidth="1"/>
    <col min="3590" max="3590" width="28.81640625" style="21" customWidth="1"/>
    <col min="3591" max="3591" width="14.81640625" style="21" bestFit="1" customWidth="1"/>
    <col min="3592" max="3825" width="8.7265625" style="21"/>
    <col min="3826" max="3826" width="6.54296875" style="21" customWidth="1"/>
    <col min="3827" max="3827" width="17.90625" style="21" customWidth="1"/>
    <col min="3828" max="3828" width="9" style="21" bestFit="1" customWidth="1"/>
    <col min="3829" max="3829" width="43.90625" style="21" customWidth="1"/>
    <col min="3830" max="3830" width="13.7265625" style="21" customWidth="1"/>
    <col min="3831" max="3831" width="20.1796875" style="21" customWidth="1"/>
    <col min="3832" max="3832" width="14.26953125" style="21" customWidth="1"/>
    <col min="3833" max="3833" width="10.453125" style="21" customWidth="1"/>
    <col min="3834" max="3840" width="9.7265625" style="21" customWidth="1"/>
    <col min="3841" max="3841" width="16.7265625" style="21" bestFit="1" customWidth="1"/>
    <col min="3842" max="3842" width="18.453125" style="21" bestFit="1" customWidth="1"/>
    <col min="3843" max="3843" width="16.26953125" style="21" customWidth="1"/>
    <col min="3844" max="3844" width="18.26953125" style="21" customWidth="1"/>
    <col min="3845" max="3845" width="18.6328125" style="21" customWidth="1"/>
    <col min="3846" max="3846" width="28.81640625" style="21" customWidth="1"/>
    <col min="3847" max="3847" width="14.81640625" style="21" bestFit="1" customWidth="1"/>
    <col min="3848" max="4081" width="8.7265625" style="21"/>
    <col min="4082" max="4082" width="6.54296875" style="21" customWidth="1"/>
    <col min="4083" max="4083" width="17.90625" style="21" customWidth="1"/>
    <col min="4084" max="4084" width="9" style="21" bestFit="1" customWidth="1"/>
    <col min="4085" max="4085" width="43.90625" style="21" customWidth="1"/>
    <col min="4086" max="4086" width="13.7265625" style="21" customWidth="1"/>
    <col min="4087" max="4087" width="20.1796875" style="21" customWidth="1"/>
    <col min="4088" max="4088" width="14.26953125" style="21" customWidth="1"/>
    <col min="4089" max="4089" width="10.453125" style="21" customWidth="1"/>
    <col min="4090" max="4096" width="9.7265625" style="21" customWidth="1"/>
    <col min="4097" max="4097" width="16.7265625" style="21" bestFit="1" customWidth="1"/>
    <col min="4098" max="4098" width="18.453125" style="21" bestFit="1" customWidth="1"/>
    <col min="4099" max="4099" width="16.26953125" style="21" customWidth="1"/>
    <col min="4100" max="4100" width="18.26953125" style="21" customWidth="1"/>
    <col min="4101" max="4101" width="18.6328125" style="21" customWidth="1"/>
    <col min="4102" max="4102" width="28.81640625" style="21" customWidth="1"/>
    <col min="4103" max="4103" width="14.81640625" style="21" bestFit="1" customWidth="1"/>
    <col min="4104" max="4337" width="8.7265625" style="21"/>
    <col min="4338" max="4338" width="6.54296875" style="21" customWidth="1"/>
    <col min="4339" max="4339" width="17.90625" style="21" customWidth="1"/>
    <col min="4340" max="4340" width="9" style="21" bestFit="1" customWidth="1"/>
    <col min="4341" max="4341" width="43.90625" style="21" customWidth="1"/>
    <col min="4342" max="4342" width="13.7265625" style="21" customWidth="1"/>
    <col min="4343" max="4343" width="20.1796875" style="21" customWidth="1"/>
    <col min="4344" max="4344" width="14.26953125" style="21" customWidth="1"/>
    <col min="4345" max="4345" width="10.453125" style="21" customWidth="1"/>
    <col min="4346" max="4352" width="9.7265625" style="21" customWidth="1"/>
    <col min="4353" max="4353" width="16.7265625" style="21" bestFit="1" customWidth="1"/>
    <col min="4354" max="4354" width="18.453125" style="21" bestFit="1" customWidth="1"/>
    <col min="4355" max="4355" width="16.26953125" style="21" customWidth="1"/>
    <col min="4356" max="4356" width="18.26953125" style="21" customWidth="1"/>
    <col min="4357" max="4357" width="18.6328125" style="21" customWidth="1"/>
    <col min="4358" max="4358" width="28.81640625" style="21" customWidth="1"/>
    <col min="4359" max="4359" width="14.81640625" style="21" bestFit="1" customWidth="1"/>
    <col min="4360" max="4593" width="8.7265625" style="21"/>
    <col min="4594" max="4594" width="6.54296875" style="21" customWidth="1"/>
    <col min="4595" max="4595" width="17.90625" style="21" customWidth="1"/>
    <col min="4596" max="4596" width="9" style="21" bestFit="1" customWidth="1"/>
    <col min="4597" max="4597" width="43.90625" style="21" customWidth="1"/>
    <col min="4598" max="4598" width="13.7265625" style="21" customWidth="1"/>
    <col min="4599" max="4599" width="20.1796875" style="21" customWidth="1"/>
    <col min="4600" max="4600" width="14.26953125" style="21" customWidth="1"/>
    <col min="4601" max="4601" width="10.453125" style="21" customWidth="1"/>
    <col min="4602" max="4608" width="9.7265625" style="21" customWidth="1"/>
    <col min="4609" max="4609" width="16.7265625" style="21" bestFit="1" customWidth="1"/>
    <col min="4610" max="4610" width="18.453125" style="21" bestFit="1" customWidth="1"/>
    <col min="4611" max="4611" width="16.26953125" style="21" customWidth="1"/>
    <col min="4612" max="4612" width="18.26953125" style="21" customWidth="1"/>
    <col min="4613" max="4613" width="18.6328125" style="21" customWidth="1"/>
    <col min="4614" max="4614" width="28.81640625" style="21" customWidth="1"/>
    <col min="4615" max="4615" width="14.81640625" style="21" bestFit="1" customWidth="1"/>
    <col min="4616" max="4849" width="8.7265625" style="21"/>
    <col min="4850" max="4850" width="6.54296875" style="21" customWidth="1"/>
    <col min="4851" max="4851" width="17.90625" style="21" customWidth="1"/>
    <col min="4852" max="4852" width="9" style="21" bestFit="1" customWidth="1"/>
    <col min="4853" max="4853" width="43.90625" style="21" customWidth="1"/>
    <col min="4854" max="4854" width="13.7265625" style="21" customWidth="1"/>
    <col min="4855" max="4855" width="20.1796875" style="21" customWidth="1"/>
    <col min="4856" max="4856" width="14.26953125" style="21" customWidth="1"/>
    <col min="4857" max="4857" width="10.453125" style="21" customWidth="1"/>
    <col min="4858" max="4864" width="9.7265625" style="21" customWidth="1"/>
    <col min="4865" max="4865" width="16.7265625" style="21" bestFit="1" customWidth="1"/>
    <col min="4866" max="4866" width="18.453125" style="21" bestFit="1" customWidth="1"/>
    <col min="4867" max="4867" width="16.26953125" style="21" customWidth="1"/>
    <col min="4868" max="4868" width="18.26953125" style="21" customWidth="1"/>
    <col min="4869" max="4869" width="18.6328125" style="21" customWidth="1"/>
    <col min="4870" max="4870" width="28.81640625" style="21" customWidth="1"/>
    <col min="4871" max="4871" width="14.81640625" style="21" bestFit="1" customWidth="1"/>
    <col min="4872" max="5105" width="8.7265625" style="21"/>
    <col min="5106" max="5106" width="6.54296875" style="21" customWidth="1"/>
    <col min="5107" max="5107" width="17.90625" style="21" customWidth="1"/>
    <col min="5108" max="5108" width="9" style="21" bestFit="1" customWidth="1"/>
    <col min="5109" max="5109" width="43.90625" style="21" customWidth="1"/>
    <col min="5110" max="5110" width="13.7265625" style="21" customWidth="1"/>
    <col min="5111" max="5111" width="20.1796875" style="21" customWidth="1"/>
    <col min="5112" max="5112" width="14.26953125" style="21" customWidth="1"/>
    <col min="5113" max="5113" width="10.453125" style="21" customWidth="1"/>
    <col min="5114" max="5120" width="9.7265625" style="21" customWidth="1"/>
    <col min="5121" max="5121" width="16.7265625" style="21" bestFit="1" customWidth="1"/>
    <col min="5122" max="5122" width="18.453125" style="21" bestFit="1" customWidth="1"/>
    <col min="5123" max="5123" width="16.26953125" style="21" customWidth="1"/>
    <col min="5124" max="5124" width="18.26953125" style="21" customWidth="1"/>
    <col min="5125" max="5125" width="18.6328125" style="21" customWidth="1"/>
    <col min="5126" max="5126" width="28.81640625" style="21" customWidth="1"/>
    <col min="5127" max="5127" width="14.81640625" style="21" bestFit="1" customWidth="1"/>
    <col min="5128" max="5361" width="8.7265625" style="21"/>
    <col min="5362" max="5362" width="6.54296875" style="21" customWidth="1"/>
    <col min="5363" max="5363" width="17.90625" style="21" customWidth="1"/>
    <col min="5364" max="5364" width="9" style="21" bestFit="1" customWidth="1"/>
    <col min="5365" max="5365" width="43.90625" style="21" customWidth="1"/>
    <col min="5366" max="5366" width="13.7265625" style="21" customWidth="1"/>
    <col min="5367" max="5367" width="20.1796875" style="21" customWidth="1"/>
    <col min="5368" max="5368" width="14.26953125" style="21" customWidth="1"/>
    <col min="5369" max="5369" width="10.453125" style="21" customWidth="1"/>
    <col min="5370" max="5376" width="9.7265625" style="21" customWidth="1"/>
    <col min="5377" max="5377" width="16.7265625" style="21" bestFit="1" customWidth="1"/>
    <col min="5378" max="5378" width="18.453125" style="21" bestFit="1" customWidth="1"/>
    <col min="5379" max="5379" width="16.26953125" style="21" customWidth="1"/>
    <col min="5380" max="5380" width="18.26953125" style="21" customWidth="1"/>
    <col min="5381" max="5381" width="18.6328125" style="21" customWidth="1"/>
    <col min="5382" max="5382" width="28.81640625" style="21" customWidth="1"/>
    <col min="5383" max="5383" width="14.81640625" style="21" bestFit="1" customWidth="1"/>
    <col min="5384" max="5617" width="8.7265625" style="21"/>
    <col min="5618" max="5618" width="6.54296875" style="21" customWidth="1"/>
    <col min="5619" max="5619" width="17.90625" style="21" customWidth="1"/>
    <col min="5620" max="5620" width="9" style="21" bestFit="1" customWidth="1"/>
    <col min="5621" max="5621" width="43.90625" style="21" customWidth="1"/>
    <col min="5622" max="5622" width="13.7265625" style="21" customWidth="1"/>
    <col min="5623" max="5623" width="20.1796875" style="21" customWidth="1"/>
    <col min="5624" max="5624" width="14.26953125" style="21" customWidth="1"/>
    <col min="5625" max="5625" width="10.453125" style="21" customWidth="1"/>
    <col min="5626" max="5632" width="9.7265625" style="21" customWidth="1"/>
    <col min="5633" max="5633" width="16.7265625" style="21" bestFit="1" customWidth="1"/>
    <col min="5634" max="5634" width="18.453125" style="21" bestFit="1" customWidth="1"/>
    <col min="5635" max="5635" width="16.26953125" style="21" customWidth="1"/>
    <col min="5636" max="5636" width="18.26953125" style="21" customWidth="1"/>
    <col min="5637" max="5637" width="18.6328125" style="21" customWidth="1"/>
    <col min="5638" max="5638" width="28.81640625" style="21" customWidth="1"/>
    <col min="5639" max="5639" width="14.81640625" style="21" bestFit="1" customWidth="1"/>
    <col min="5640" max="5873" width="8.7265625" style="21"/>
    <col min="5874" max="5874" width="6.54296875" style="21" customWidth="1"/>
    <col min="5875" max="5875" width="17.90625" style="21" customWidth="1"/>
    <col min="5876" max="5876" width="9" style="21" bestFit="1" customWidth="1"/>
    <col min="5877" max="5877" width="43.90625" style="21" customWidth="1"/>
    <col min="5878" max="5878" width="13.7265625" style="21" customWidth="1"/>
    <col min="5879" max="5879" width="20.1796875" style="21" customWidth="1"/>
    <col min="5880" max="5880" width="14.26953125" style="21" customWidth="1"/>
    <col min="5881" max="5881" width="10.453125" style="21" customWidth="1"/>
    <col min="5882" max="5888" width="9.7265625" style="21" customWidth="1"/>
    <col min="5889" max="5889" width="16.7265625" style="21" bestFit="1" customWidth="1"/>
    <col min="5890" max="5890" width="18.453125" style="21" bestFit="1" customWidth="1"/>
    <col min="5891" max="5891" width="16.26953125" style="21" customWidth="1"/>
    <col min="5892" max="5892" width="18.26953125" style="21" customWidth="1"/>
    <col min="5893" max="5893" width="18.6328125" style="21" customWidth="1"/>
    <col min="5894" max="5894" width="28.81640625" style="21" customWidth="1"/>
    <col min="5895" max="5895" width="14.81640625" style="21" bestFit="1" customWidth="1"/>
    <col min="5896" max="6129" width="8.7265625" style="21"/>
    <col min="6130" max="6130" width="6.54296875" style="21" customWidth="1"/>
    <col min="6131" max="6131" width="17.90625" style="21" customWidth="1"/>
    <col min="6132" max="6132" width="9" style="21" bestFit="1" customWidth="1"/>
    <col min="6133" max="6133" width="43.90625" style="21" customWidth="1"/>
    <col min="6134" max="6134" width="13.7265625" style="21" customWidth="1"/>
    <col min="6135" max="6135" width="20.1796875" style="21" customWidth="1"/>
    <col min="6136" max="6136" width="14.26953125" style="21" customWidth="1"/>
    <col min="6137" max="6137" width="10.453125" style="21" customWidth="1"/>
    <col min="6138" max="6144" width="9.7265625" style="21" customWidth="1"/>
    <col min="6145" max="6145" width="16.7265625" style="21" bestFit="1" customWidth="1"/>
    <col min="6146" max="6146" width="18.453125" style="21" bestFit="1" customWidth="1"/>
    <col min="6147" max="6147" width="16.26953125" style="21" customWidth="1"/>
    <col min="6148" max="6148" width="18.26953125" style="21" customWidth="1"/>
    <col min="6149" max="6149" width="18.6328125" style="21" customWidth="1"/>
    <col min="6150" max="6150" width="28.81640625" style="21" customWidth="1"/>
    <col min="6151" max="6151" width="14.81640625" style="21" bestFit="1" customWidth="1"/>
    <col min="6152" max="6385" width="8.7265625" style="21"/>
    <col min="6386" max="6386" width="6.54296875" style="21" customWidth="1"/>
    <col min="6387" max="6387" width="17.90625" style="21" customWidth="1"/>
    <col min="6388" max="6388" width="9" style="21" bestFit="1" customWidth="1"/>
    <col min="6389" max="6389" width="43.90625" style="21" customWidth="1"/>
    <col min="6390" max="6390" width="13.7265625" style="21" customWidth="1"/>
    <col min="6391" max="6391" width="20.1796875" style="21" customWidth="1"/>
    <col min="6392" max="6392" width="14.26953125" style="21" customWidth="1"/>
    <col min="6393" max="6393" width="10.453125" style="21" customWidth="1"/>
    <col min="6394" max="6400" width="9.7265625" style="21" customWidth="1"/>
    <col min="6401" max="6401" width="16.7265625" style="21" bestFit="1" customWidth="1"/>
    <col min="6402" max="6402" width="18.453125" style="21" bestFit="1" customWidth="1"/>
    <col min="6403" max="6403" width="16.26953125" style="21" customWidth="1"/>
    <col min="6404" max="6404" width="18.26953125" style="21" customWidth="1"/>
    <col min="6405" max="6405" width="18.6328125" style="21" customWidth="1"/>
    <col min="6406" max="6406" width="28.81640625" style="21" customWidth="1"/>
    <col min="6407" max="6407" width="14.81640625" style="21" bestFit="1" customWidth="1"/>
    <col min="6408" max="6641" width="8.7265625" style="21"/>
    <col min="6642" max="6642" width="6.54296875" style="21" customWidth="1"/>
    <col min="6643" max="6643" width="17.90625" style="21" customWidth="1"/>
    <col min="6644" max="6644" width="9" style="21" bestFit="1" customWidth="1"/>
    <col min="6645" max="6645" width="43.90625" style="21" customWidth="1"/>
    <col min="6646" max="6646" width="13.7265625" style="21" customWidth="1"/>
    <col min="6647" max="6647" width="20.1796875" style="21" customWidth="1"/>
    <col min="6648" max="6648" width="14.26953125" style="21" customWidth="1"/>
    <col min="6649" max="6649" width="10.453125" style="21" customWidth="1"/>
    <col min="6650" max="6656" width="9.7265625" style="21" customWidth="1"/>
    <col min="6657" max="6657" width="16.7265625" style="21" bestFit="1" customWidth="1"/>
    <col min="6658" max="6658" width="18.453125" style="21" bestFit="1" customWidth="1"/>
    <col min="6659" max="6659" width="16.26953125" style="21" customWidth="1"/>
    <col min="6660" max="6660" width="18.26953125" style="21" customWidth="1"/>
    <col min="6661" max="6661" width="18.6328125" style="21" customWidth="1"/>
    <col min="6662" max="6662" width="28.81640625" style="21" customWidth="1"/>
    <col min="6663" max="6663" width="14.81640625" style="21" bestFit="1" customWidth="1"/>
    <col min="6664" max="6897" width="8.7265625" style="21"/>
    <col min="6898" max="6898" width="6.54296875" style="21" customWidth="1"/>
    <col min="6899" max="6899" width="17.90625" style="21" customWidth="1"/>
    <col min="6900" max="6900" width="9" style="21" bestFit="1" customWidth="1"/>
    <col min="6901" max="6901" width="43.90625" style="21" customWidth="1"/>
    <col min="6902" max="6902" width="13.7265625" style="21" customWidth="1"/>
    <col min="6903" max="6903" width="20.1796875" style="21" customWidth="1"/>
    <col min="6904" max="6904" width="14.26953125" style="21" customWidth="1"/>
    <col min="6905" max="6905" width="10.453125" style="21" customWidth="1"/>
    <col min="6906" max="6912" width="9.7265625" style="21" customWidth="1"/>
    <col min="6913" max="6913" width="16.7265625" style="21" bestFit="1" customWidth="1"/>
    <col min="6914" max="6914" width="18.453125" style="21" bestFit="1" customWidth="1"/>
    <col min="6915" max="6915" width="16.26953125" style="21" customWidth="1"/>
    <col min="6916" max="6916" width="18.26953125" style="21" customWidth="1"/>
    <col min="6917" max="6917" width="18.6328125" style="21" customWidth="1"/>
    <col min="6918" max="6918" width="28.81640625" style="21" customWidth="1"/>
    <col min="6919" max="6919" width="14.81640625" style="21" bestFit="1" customWidth="1"/>
    <col min="6920" max="7153" width="8.7265625" style="21"/>
    <col min="7154" max="7154" width="6.54296875" style="21" customWidth="1"/>
    <col min="7155" max="7155" width="17.90625" style="21" customWidth="1"/>
    <col min="7156" max="7156" width="9" style="21" bestFit="1" customWidth="1"/>
    <col min="7157" max="7157" width="43.90625" style="21" customWidth="1"/>
    <col min="7158" max="7158" width="13.7265625" style="21" customWidth="1"/>
    <col min="7159" max="7159" width="20.1796875" style="21" customWidth="1"/>
    <col min="7160" max="7160" width="14.26953125" style="21" customWidth="1"/>
    <col min="7161" max="7161" width="10.453125" style="21" customWidth="1"/>
    <col min="7162" max="7168" width="9.7265625" style="21" customWidth="1"/>
    <col min="7169" max="7169" width="16.7265625" style="21" bestFit="1" customWidth="1"/>
    <col min="7170" max="7170" width="18.453125" style="21" bestFit="1" customWidth="1"/>
    <col min="7171" max="7171" width="16.26953125" style="21" customWidth="1"/>
    <col min="7172" max="7172" width="18.26953125" style="21" customWidth="1"/>
    <col min="7173" max="7173" width="18.6328125" style="21" customWidth="1"/>
    <col min="7174" max="7174" width="28.81640625" style="21" customWidth="1"/>
    <col min="7175" max="7175" width="14.81640625" style="21" bestFit="1" customWidth="1"/>
    <col min="7176" max="7409" width="8.7265625" style="21"/>
    <col min="7410" max="7410" width="6.54296875" style="21" customWidth="1"/>
    <col min="7411" max="7411" width="17.90625" style="21" customWidth="1"/>
    <col min="7412" max="7412" width="9" style="21" bestFit="1" customWidth="1"/>
    <col min="7413" max="7413" width="43.90625" style="21" customWidth="1"/>
    <col min="7414" max="7414" width="13.7265625" style="21" customWidth="1"/>
    <col min="7415" max="7415" width="20.1796875" style="21" customWidth="1"/>
    <col min="7416" max="7416" width="14.26953125" style="21" customWidth="1"/>
    <col min="7417" max="7417" width="10.453125" style="21" customWidth="1"/>
    <col min="7418" max="7424" width="9.7265625" style="21" customWidth="1"/>
    <col min="7425" max="7425" width="16.7265625" style="21" bestFit="1" customWidth="1"/>
    <col min="7426" max="7426" width="18.453125" style="21" bestFit="1" customWidth="1"/>
    <col min="7427" max="7427" width="16.26953125" style="21" customWidth="1"/>
    <col min="7428" max="7428" width="18.26953125" style="21" customWidth="1"/>
    <col min="7429" max="7429" width="18.6328125" style="21" customWidth="1"/>
    <col min="7430" max="7430" width="28.81640625" style="21" customWidth="1"/>
    <col min="7431" max="7431" width="14.81640625" style="21" bestFit="1" customWidth="1"/>
    <col min="7432" max="7665" width="8.7265625" style="21"/>
    <col min="7666" max="7666" width="6.54296875" style="21" customWidth="1"/>
    <col min="7667" max="7667" width="17.90625" style="21" customWidth="1"/>
    <col min="7668" max="7668" width="9" style="21" bestFit="1" customWidth="1"/>
    <col min="7669" max="7669" width="43.90625" style="21" customWidth="1"/>
    <col min="7670" max="7670" width="13.7265625" style="21" customWidth="1"/>
    <col min="7671" max="7671" width="20.1796875" style="21" customWidth="1"/>
    <col min="7672" max="7672" width="14.26953125" style="21" customWidth="1"/>
    <col min="7673" max="7673" width="10.453125" style="21" customWidth="1"/>
    <col min="7674" max="7680" width="9.7265625" style="21" customWidth="1"/>
    <col min="7681" max="7681" width="16.7265625" style="21" bestFit="1" customWidth="1"/>
    <col min="7682" max="7682" width="18.453125" style="21" bestFit="1" customWidth="1"/>
    <col min="7683" max="7683" width="16.26953125" style="21" customWidth="1"/>
    <col min="7684" max="7684" width="18.26953125" style="21" customWidth="1"/>
    <col min="7685" max="7685" width="18.6328125" style="21" customWidth="1"/>
    <col min="7686" max="7686" width="28.81640625" style="21" customWidth="1"/>
    <col min="7687" max="7687" width="14.81640625" style="21" bestFit="1" customWidth="1"/>
    <col min="7688" max="7921" width="8.7265625" style="21"/>
    <col min="7922" max="7922" width="6.54296875" style="21" customWidth="1"/>
    <col min="7923" max="7923" width="17.90625" style="21" customWidth="1"/>
    <col min="7924" max="7924" width="9" style="21" bestFit="1" customWidth="1"/>
    <col min="7925" max="7925" width="43.90625" style="21" customWidth="1"/>
    <col min="7926" max="7926" width="13.7265625" style="21" customWidth="1"/>
    <col min="7927" max="7927" width="20.1796875" style="21" customWidth="1"/>
    <col min="7928" max="7928" width="14.26953125" style="21" customWidth="1"/>
    <col min="7929" max="7929" width="10.453125" style="21" customWidth="1"/>
    <col min="7930" max="7936" width="9.7265625" style="21" customWidth="1"/>
    <col min="7937" max="7937" width="16.7265625" style="21" bestFit="1" customWidth="1"/>
    <col min="7938" max="7938" width="18.453125" style="21" bestFit="1" customWidth="1"/>
    <col min="7939" max="7939" width="16.26953125" style="21" customWidth="1"/>
    <col min="7940" max="7940" width="18.26953125" style="21" customWidth="1"/>
    <col min="7941" max="7941" width="18.6328125" style="21" customWidth="1"/>
    <col min="7942" max="7942" width="28.81640625" style="21" customWidth="1"/>
    <col min="7943" max="7943" width="14.81640625" style="21" bestFit="1" customWidth="1"/>
    <col min="7944" max="8177" width="8.7265625" style="21"/>
    <col min="8178" max="8178" width="6.54296875" style="21" customWidth="1"/>
    <col min="8179" max="8179" width="17.90625" style="21" customWidth="1"/>
    <col min="8180" max="8180" width="9" style="21" bestFit="1" customWidth="1"/>
    <col min="8181" max="8181" width="43.90625" style="21" customWidth="1"/>
    <col min="8182" max="8182" width="13.7265625" style="21" customWidth="1"/>
    <col min="8183" max="8183" width="20.1796875" style="21" customWidth="1"/>
    <col min="8184" max="8184" width="14.26953125" style="21" customWidth="1"/>
    <col min="8185" max="8185" width="10.453125" style="21" customWidth="1"/>
    <col min="8186" max="8192" width="9.7265625" style="21" customWidth="1"/>
    <col min="8193" max="8193" width="16.7265625" style="21" bestFit="1" customWidth="1"/>
    <col min="8194" max="8194" width="18.453125" style="21" bestFit="1" customWidth="1"/>
    <col min="8195" max="8195" width="16.26953125" style="21" customWidth="1"/>
    <col min="8196" max="8196" width="18.26953125" style="21" customWidth="1"/>
    <col min="8197" max="8197" width="18.6328125" style="21" customWidth="1"/>
    <col min="8198" max="8198" width="28.81640625" style="21" customWidth="1"/>
    <col min="8199" max="8199" width="14.81640625" style="21" bestFit="1" customWidth="1"/>
    <col min="8200" max="8433" width="8.7265625" style="21"/>
    <col min="8434" max="8434" width="6.54296875" style="21" customWidth="1"/>
    <col min="8435" max="8435" width="17.90625" style="21" customWidth="1"/>
    <col min="8436" max="8436" width="9" style="21" bestFit="1" customWidth="1"/>
    <col min="8437" max="8437" width="43.90625" style="21" customWidth="1"/>
    <col min="8438" max="8438" width="13.7265625" style="21" customWidth="1"/>
    <col min="8439" max="8439" width="20.1796875" style="21" customWidth="1"/>
    <col min="8440" max="8440" width="14.26953125" style="21" customWidth="1"/>
    <col min="8441" max="8441" width="10.453125" style="21" customWidth="1"/>
    <col min="8442" max="8448" width="9.7265625" style="21" customWidth="1"/>
    <col min="8449" max="8449" width="16.7265625" style="21" bestFit="1" customWidth="1"/>
    <col min="8450" max="8450" width="18.453125" style="21" bestFit="1" customWidth="1"/>
    <col min="8451" max="8451" width="16.26953125" style="21" customWidth="1"/>
    <col min="8452" max="8452" width="18.26953125" style="21" customWidth="1"/>
    <col min="8453" max="8453" width="18.6328125" style="21" customWidth="1"/>
    <col min="8454" max="8454" width="28.81640625" style="21" customWidth="1"/>
    <col min="8455" max="8455" width="14.81640625" style="21" bestFit="1" customWidth="1"/>
    <col min="8456" max="8689" width="8.7265625" style="21"/>
    <col min="8690" max="8690" width="6.54296875" style="21" customWidth="1"/>
    <col min="8691" max="8691" width="17.90625" style="21" customWidth="1"/>
    <col min="8692" max="8692" width="9" style="21" bestFit="1" customWidth="1"/>
    <col min="8693" max="8693" width="43.90625" style="21" customWidth="1"/>
    <col min="8694" max="8694" width="13.7265625" style="21" customWidth="1"/>
    <col min="8695" max="8695" width="20.1796875" style="21" customWidth="1"/>
    <col min="8696" max="8696" width="14.26953125" style="21" customWidth="1"/>
    <col min="8697" max="8697" width="10.453125" style="21" customWidth="1"/>
    <col min="8698" max="8704" width="9.7265625" style="21" customWidth="1"/>
    <col min="8705" max="8705" width="16.7265625" style="21" bestFit="1" customWidth="1"/>
    <col min="8706" max="8706" width="18.453125" style="21" bestFit="1" customWidth="1"/>
    <col min="8707" max="8707" width="16.26953125" style="21" customWidth="1"/>
    <col min="8708" max="8708" width="18.26953125" style="21" customWidth="1"/>
    <col min="8709" max="8709" width="18.6328125" style="21" customWidth="1"/>
    <col min="8710" max="8710" width="28.81640625" style="21" customWidth="1"/>
    <col min="8711" max="8711" width="14.81640625" style="21" bestFit="1" customWidth="1"/>
    <col min="8712" max="8945" width="8.7265625" style="21"/>
    <col min="8946" max="8946" width="6.54296875" style="21" customWidth="1"/>
    <col min="8947" max="8947" width="17.90625" style="21" customWidth="1"/>
    <col min="8948" max="8948" width="9" style="21" bestFit="1" customWidth="1"/>
    <col min="8949" max="8949" width="43.90625" style="21" customWidth="1"/>
    <col min="8950" max="8950" width="13.7265625" style="21" customWidth="1"/>
    <col min="8951" max="8951" width="20.1796875" style="21" customWidth="1"/>
    <col min="8952" max="8952" width="14.26953125" style="21" customWidth="1"/>
    <col min="8953" max="8953" width="10.453125" style="21" customWidth="1"/>
    <col min="8954" max="8960" width="9.7265625" style="21" customWidth="1"/>
    <col min="8961" max="8961" width="16.7265625" style="21" bestFit="1" customWidth="1"/>
    <col min="8962" max="8962" width="18.453125" style="21" bestFit="1" customWidth="1"/>
    <col min="8963" max="8963" width="16.26953125" style="21" customWidth="1"/>
    <col min="8964" max="8964" width="18.26953125" style="21" customWidth="1"/>
    <col min="8965" max="8965" width="18.6328125" style="21" customWidth="1"/>
    <col min="8966" max="8966" width="28.81640625" style="21" customWidth="1"/>
    <col min="8967" max="8967" width="14.81640625" style="21" bestFit="1" customWidth="1"/>
    <col min="8968" max="9201" width="8.7265625" style="21"/>
    <col min="9202" max="9202" width="6.54296875" style="21" customWidth="1"/>
    <col min="9203" max="9203" width="17.90625" style="21" customWidth="1"/>
    <col min="9204" max="9204" width="9" style="21" bestFit="1" customWidth="1"/>
    <col min="9205" max="9205" width="43.90625" style="21" customWidth="1"/>
    <col min="9206" max="9206" width="13.7265625" style="21" customWidth="1"/>
    <col min="9207" max="9207" width="20.1796875" style="21" customWidth="1"/>
    <col min="9208" max="9208" width="14.26953125" style="21" customWidth="1"/>
    <col min="9209" max="9209" width="10.453125" style="21" customWidth="1"/>
    <col min="9210" max="9216" width="9.7265625" style="21" customWidth="1"/>
    <col min="9217" max="9217" width="16.7265625" style="21" bestFit="1" customWidth="1"/>
    <col min="9218" max="9218" width="18.453125" style="21" bestFit="1" customWidth="1"/>
    <col min="9219" max="9219" width="16.26953125" style="21" customWidth="1"/>
    <col min="9220" max="9220" width="18.26953125" style="21" customWidth="1"/>
    <col min="9221" max="9221" width="18.6328125" style="21" customWidth="1"/>
    <col min="9222" max="9222" width="28.81640625" style="21" customWidth="1"/>
    <col min="9223" max="9223" width="14.81640625" style="21" bestFit="1" customWidth="1"/>
    <col min="9224" max="9457" width="8.7265625" style="21"/>
    <col min="9458" max="9458" width="6.54296875" style="21" customWidth="1"/>
    <col min="9459" max="9459" width="17.90625" style="21" customWidth="1"/>
    <col min="9460" max="9460" width="9" style="21" bestFit="1" customWidth="1"/>
    <col min="9461" max="9461" width="43.90625" style="21" customWidth="1"/>
    <col min="9462" max="9462" width="13.7265625" style="21" customWidth="1"/>
    <col min="9463" max="9463" width="20.1796875" style="21" customWidth="1"/>
    <col min="9464" max="9464" width="14.26953125" style="21" customWidth="1"/>
    <col min="9465" max="9465" width="10.453125" style="21" customWidth="1"/>
    <col min="9466" max="9472" width="9.7265625" style="21" customWidth="1"/>
    <col min="9473" max="9473" width="16.7265625" style="21" bestFit="1" customWidth="1"/>
    <col min="9474" max="9474" width="18.453125" style="21" bestFit="1" customWidth="1"/>
    <col min="9475" max="9475" width="16.26953125" style="21" customWidth="1"/>
    <col min="9476" max="9476" width="18.26953125" style="21" customWidth="1"/>
    <col min="9477" max="9477" width="18.6328125" style="21" customWidth="1"/>
    <col min="9478" max="9478" width="28.81640625" style="21" customWidth="1"/>
    <col min="9479" max="9479" width="14.81640625" style="21" bestFit="1" customWidth="1"/>
    <col min="9480" max="9713" width="8.7265625" style="21"/>
    <col min="9714" max="9714" width="6.54296875" style="21" customWidth="1"/>
    <col min="9715" max="9715" width="17.90625" style="21" customWidth="1"/>
    <col min="9716" max="9716" width="9" style="21" bestFit="1" customWidth="1"/>
    <col min="9717" max="9717" width="43.90625" style="21" customWidth="1"/>
    <col min="9718" max="9718" width="13.7265625" style="21" customWidth="1"/>
    <col min="9719" max="9719" width="20.1796875" style="21" customWidth="1"/>
    <col min="9720" max="9720" width="14.26953125" style="21" customWidth="1"/>
    <col min="9721" max="9721" width="10.453125" style="21" customWidth="1"/>
    <col min="9722" max="9728" width="9.7265625" style="21" customWidth="1"/>
    <col min="9729" max="9729" width="16.7265625" style="21" bestFit="1" customWidth="1"/>
    <col min="9730" max="9730" width="18.453125" style="21" bestFit="1" customWidth="1"/>
    <col min="9731" max="9731" width="16.26953125" style="21" customWidth="1"/>
    <col min="9732" max="9732" width="18.26953125" style="21" customWidth="1"/>
    <col min="9733" max="9733" width="18.6328125" style="21" customWidth="1"/>
    <col min="9734" max="9734" width="28.81640625" style="21" customWidth="1"/>
    <col min="9735" max="9735" width="14.81640625" style="21" bestFit="1" customWidth="1"/>
    <col min="9736" max="9969" width="8.7265625" style="21"/>
    <col min="9970" max="9970" width="6.54296875" style="21" customWidth="1"/>
    <col min="9971" max="9971" width="17.90625" style="21" customWidth="1"/>
    <col min="9972" max="9972" width="9" style="21" bestFit="1" customWidth="1"/>
    <col min="9973" max="9973" width="43.90625" style="21" customWidth="1"/>
    <col min="9974" max="9974" width="13.7265625" style="21" customWidth="1"/>
    <col min="9975" max="9975" width="20.1796875" style="21" customWidth="1"/>
    <col min="9976" max="9976" width="14.26953125" style="21" customWidth="1"/>
    <col min="9977" max="9977" width="10.453125" style="21" customWidth="1"/>
    <col min="9978" max="9984" width="9.7265625" style="21" customWidth="1"/>
    <col min="9985" max="9985" width="16.7265625" style="21" bestFit="1" customWidth="1"/>
    <col min="9986" max="9986" width="18.453125" style="21" bestFit="1" customWidth="1"/>
    <col min="9987" max="9987" width="16.26953125" style="21" customWidth="1"/>
    <col min="9988" max="9988" width="18.26953125" style="21" customWidth="1"/>
    <col min="9989" max="9989" width="18.6328125" style="21" customWidth="1"/>
    <col min="9990" max="9990" width="28.81640625" style="21" customWidth="1"/>
    <col min="9991" max="9991" width="14.81640625" style="21" bestFit="1" customWidth="1"/>
    <col min="9992" max="10225" width="8.7265625" style="21"/>
    <col min="10226" max="10226" width="6.54296875" style="21" customWidth="1"/>
    <col min="10227" max="10227" width="17.90625" style="21" customWidth="1"/>
    <col min="10228" max="10228" width="9" style="21" bestFit="1" customWidth="1"/>
    <col min="10229" max="10229" width="43.90625" style="21" customWidth="1"/>
    <col min="10230" max="10230" width="13.7265625" style="21" customWidth="1"/>
    <col min="10231" max="10231" width="20.1796875" style="21" customWidth="1"/>
    <col min="10232" max="10232" width="14.26953125" style="21" customWidth="1"/>
    <col min="10233" max="10233" width="10.453125" style="21" customWidth="1"/>
    <col min="10234" max="10240" width="9.7265625" style="21" customWidth="1"/>
    <col min="10241" max="10241" width="16.7265625" style="21" bestFit="1" customWidth="1"/>
    <col min="10242" max="10242" width="18.453125" style="21" bestFit="1" customWidth="1"/>
    <col min="10243" max="10243" width="16.26953125" style="21" customWidth="1"/>
    <col min="10244" max="10244" width="18.26953125" style="21" customWidth="1"/>
    <col min="10245" max="10245" width="18.6328125" style="21" customWidth="1"/>
    <col min="10246" max="10246" width="28.81640625" style="21" customWidth="1"/>
    <col min="10247" max="10247" width="14.81640625" style="21" bestFit="1" customWidth="1"/>
    <col min="10248" max="10481" width="8.7265625" style="21"/>
    <col min="10482" max="10482" width="6.54296875" style="21" customWidth="1"/>
    <col min="10483" max="10483" width="17.90625" style="21" customWidth="1"/>
    <col min="10484" max="10484" width="9" style="21" bestFit="1" customWidth="1"/>
    <col min="10485" max="10485" width="43.90625" style="21" customWidth="1"/>
    <col min="10486" max="10486" width="13.7265625" style="21" customWidth="1"/>
    <col min="10487" max="10487" width="20.1796875" style="21" customWidth="1"/>
    <col min="10488" max="10488" width="14.26953125" style="21" customWidth="1"/>
    <col min="10489" max="10489" width="10.453125" style="21" customWidth="1"/>
    <col min="10490" max="10496" width="9.7265625" style="21" customWidth="1"/>
    <col min="10497" max="10497" width="16.7265625" style="21" bestFit="1" customWidth="1"/>
    <col min="10498" max="10498" width="18.453125" style="21" bestFit="1" customWidth="1"/>
    <col min="10499" max="10499" width="16.26953125" style="21" customWidth="1"/>
    <col min="10500" max="10500" width="18.26953125" style="21" customWidth="1"/>
    <col min="10501" max="10501" width="18.6328125" style="21" customWidth="1"/>
    <col min="10502" max="10502" width="28.81640625" style="21" customWidth="1"/>
    <col min="10503" max="10503" width="14.81640625" style="21" bestFit="1" customWidth="1"/>
    <col min="10504" max="10737" width="8.7265625" style="21"/>
    <col min="10738" max="10738" width="6.54296875" style="21" customWidth="1"/>
    <col min="10739" max="10739" width="17.90625" style="21" customWidth="1"/>
    <col min="10740" max="10740" width="9" style="21" bestFit="1" customWidth="1"/>
    <col min="10741" max="10741" width="43.90625" style="21" customWidth="1"/>
    <col min="10742" max="10742" width="13.7265625" style="21" customWidth="1"/>
    <col min="10743" max="10743" width="20.1796875" style="21" customWidth="1"/>
    <col min="10744" max="10744" width="14.26953125" style="21" customWidth="1"/>
    <col min="10745" max="10745" width="10.453125" style="21" customWidth="1"/>
    <col min="10746" max="10752" width="9.7265625" style="21" customWidth="1"/>
    <col min="10753" max="10753" width="16.7265625" style="21" bestFit="1" customWidth="1"/>
    <col min="10754" max="10754" width="18.453125" style="21" bestFit="1" customWidth="1"/>
    <col min="10755" max="10755" width="16.26953125" style="21" customWidth="1"/>
    <col min="10756" max="10756" width="18.26953125" style="21" customWidth="1"/>
    <col min="10757" max="10757" width="18.6328125" style="21" customWidth="1"/>
    <col min="10758" max="10758" width="28.81640625" style="21" customWidth="1"/>
    <col min="10759" max="10759" width="14.81640625" style="21" bestFit="1" customWidth="1"/>
    <col min="10760" max="10993" width="8.7265625" style="21"/>
    <col min="10994" max="10994" width="6.54296875" style="21" customWidth="1"/>
    <col min="10995" max="10995" width="17.90625" style="21" customWidth="1"/>
    <col min="10996" max="10996" width="9" style="21" bestFit="1" customWidth="1"/>
    <col min="10997" max="10997" width="43.90625" style="21" customWidth="1"/>
    <col min="10998" max="10998" width="13.7265625" style="21" customWidth="1"/>
    <col min="10999" max="10999" width="20.1796875" style="21" customWidth="1"/>
    <col min="11000" max="11000" width="14.26953125" style="21" customWidth="1"/>
    <col min="11001" max="11001" width="10.453125" style="21" customWidth="1"/>
    <col min="11002" max="11008" width="9.7265625" style="21" customWidth="1"/>
    <col min="11009" max="11009" width="16.7265625" style="21" bestFit="1" customWidth="1"/>
    <col min="11010" max="11010" width="18.453125" style="21" bestFit="1" customWidth="1"/>
    <col min="11011" max="11011" width="16.26953125" style="21" customWidth="1"/>
    <col min="11012" max="11012" width="18.26953125" style="21" customWidth="1"/>
    <col min="11013" max="11013" width="18.6328125" style="21" customWidth="1"/>
    <col min="11014" max="11014" width="28.81640625" style="21" customWidth="1"/>
    <col min="11015" max="11015" width="14.81640625" style="21" bestFit="1" customWidth="1"/>
    <col min="11016" max="11249" width="8.7265625" style="21"/>
    <col min="11250" max="11250" width="6.54296875" style="21" customWidth="1"/>
    <col min="11251" max="11251" width="17.90625" style="21" customWidth="1"/>
    <col min="11252" max="11252" width="9" style="21" bestFit="1" customWidth="1"/>
    <col min="11253" max="11253" width="43.90625" style="21" customWidth="1"/>
    <col min="11254" max="11254" width="13.7265625" style="21" customWidth="1"/>
    <col min="11255" max="11255" width="20.1796875" style="21" customWidth="1"/>
    <col min="11256" max="11256" width="14.26953125" style="21" customWidth="1"/>
    <col min="11257" max="11257" width="10.453125" style="21" customWidth="1"/>
    <col min="11258" max="11264" width="9.7265625" style="21" customWidth="1"/>
    <col min="11265" max="11265" width="16.7265625" style="21" bestFit="1" customWidth="1"/>
    <col min="11266" max="11266" width="18.453125" style="21" bestFit="1" customWidth="1"/>
    <col min="11267" max="11267" width="16.26953125" style="21" customWidth="1"/>
    <col min="11268" max="11268" width="18.26953125" style="21" customWidth="1"/>
    <col min="11269" max="11269" width="18.6328125" style="21" customWidth="1"/>
    <col min="11270" max="11270" width="28.81640625" style="21" customWidth="1"/>
    <col min="11271" max="11271" width="14.81640625" style="21" bestFit="1" customWidth="1"/>
    <col min="11272" max="11505" width="8.7265625" style="21"/>
    <col min="11506" max="11506" width="6.54296875" style="21" customWidth="1"/>
    <col min="11507" max="11507" width="17.90625" style="21" customWidth="1"/>
    <col min="11508" max="11508" width="9" style="21" bestFit="1" customWidth="1"/>
    <col min="11509" max="11509" width="43.90625" style="21" customWidth="1"/>
    <col min="11510" max="11510" width="13.7265625" style="21" customWidth="1"/>
    <col min="11511" max="11511" width="20.1796875" style="21" customWidth="1"/>
    <col min="11512" max="11512" width="14.26953125" style="21" customWidth="1"/>
    <col min="11513" max="11513" width="10.453125" style="21" customWidth="1"/>
    <col min="11514" max="11520" width="9.7265625" style="21" customWidth="1"/>
    <col min="11521" max="11521" width="16.7265625" style="21" bestFit="1" customWidth="1"/>
    <col min="11522" max="11522" width="18.453125" style="21" bestFit="1" customWidth="1"/>
    <col min="11523" max="11523" width="16.26953125" style="21" customWidth="1"/>
    <col min="11524" max="11524" width="18.26953125" style="21" customWidth="1"/>
    <col min="11525" max="11525" width="18.6328125" style="21" customWidth="1"/>
    <col min="11526" max="11526" width="28.81640625" style="21" customWidth="1"/>
    <col min="11527" max="11527" width="14.81640625" style="21" bestFit="1" customWidth="1"/>
    <col min="11528" max="11761" width="8.7265625" style="21"/>
    <col min="11762" max="11762" width="6.54296875" style="21" customWidth="1"/>
    <col min="11763" max="11763" width="17.90625" style="21" customWidth="1"/>
    <col min="11764" max="11764" width="9" style="21" bestFit="1" customWidth="1"/>
    <col min="11765" max="11765" width="43.90625" style="21" customWidth="1"/>
    <col min="11766" max="11766" width="13.7265625" style="21" customWidth="1"/>
    <col min="11767" max="11767" width="20.1796875" style="21" customWidth="1"/>
    <col min="11768" max="11768" width="14.26953125" style="21" customWidth="1"/>
    <col min="11769" max="11769" width="10.453125" style="21" customWidth="1"/>
    <col min="11770" max="11776" width="9.7265625" style="21" customWidth="1"/>
    <col min="11777" max="11777" width="16.7265625" style="21" bestFit="1" customWidth="1"/>
    <col min="11778" max="11778" width="18.453125" style="21" bestFit="1" customWidth="1"/>
    <col min="11779" max="11779" width="16.26953125" style="21" customWidth="1"/>
    <col min="11780" max="11780" width="18.26953125" style="21" customWidth="1"/>
    <col min="11781" max="11781" width="18.6328125" style="21" customWidth="1"/>
    <col min="11782" max="11782" width="28.81640625" style="21" customWidth="1"/>
    <col min="11783" max="11783" width="14.81640625" style="21" bestFit="1" customWidth="1"/>
    <col min="11784" max="12017" width="8.7265625" style="21"/>
    <col min="12018" max="12018" width="6.54296875" style="21" customWidth="1"/>
    <col min="12019" max="12019" width="17.90625" style="21" customWidth="1"/>
    <col min="12020" max="12020" width="9" style="21" bestFit="1" customWidth="1"/>
    <col min="12021" max="12021" width="43.90625" style="21" customWidth="1"/>
    <col min="12022" max="12022" width="13.7265625" style="21" customWidth="1"/>
    <col min="12023" max="12023" width="20.1796875" style="21" customWidth="1"/>
    <col min="12024" max="12024" width="14.26953125" style="21" customWidth="1"/>
    <col min="12025" max="12025" width="10.453125" style="21" customWidth="1"/>
    <col min="12026" max="12032" width="9.7265625" style="21" customWidth="1"/>
    <col min="12033" max="12033" width="16.7265625" style="21" bestFit="1" customWidth="1"/>
    <col min="12034" max="12034" width="18.453125" style="21" bestFit="1" customWidth="1"/>
    <col min="12035" max="12035" width="16.26953125" style="21" customWidth="1"/>
    <col min="12036" max="12036" width="18.26953125" style="21" customWidth="1"/>
    <col min="12037" max="12037" width="18.6328125" style="21" customWidth="1"/>
    <col min="12038" max="12038" width="28.81640625" style="21" customWidth="1"/>
    <col min="12039" max="12039" width="14.81640625" style="21" bestFit="1" customWidth="1"/>
    <col min="12040" max="12273" width="8.7265625" style="21"/>
    <col min="12274" max="12274" width="6.54296875" style="21" customWidth="1"/>
    <col min="12275" max="12275" width="17.90625" style="21" customWidth="1"/>
    <col min="12276" max="12276" width="9" style="21" bestFit="1" customWidth="1"/>
    <col min="12277" max="12277" width="43.90625" style="21" customWidth="1"/>
    <col min="12278" max="12278" width="13.7265625" style="21" customWidth="1"/>
    <col min="12279" max="12279" width="20.1796875" style="21" customWidth="1"/>
    <col min="12280" max="12280" width="14.26953125" style="21" customWidth="1"/>
    <col min="12281" max="12281" width="10.453125" style="21" customWidth="1"/>
    <col min="12282" max="12288" width="9.7265625" style="21" customWidth="1"/>
    <col min="12289" max="12289" width="16.7265625" style="21" bestFit="1" customWidth="1"/>
    <col min="12290" max="12290" width="18.453125" style="21" bestFit="1" customWidth="1"/>
    <col min="12291" max="12291" width="16.26953125" style="21" customWidth="1"/>
    <col min="12292" max="12292" width="18.26953125" style="21" customWidth="1"/>
    <col min="12293" max="12293" width="18.6328125" style="21" customWidth="1"/>
    <col min="12294" max="12294" width="28.81640625" style="21" customWidth="1"/>
    <col min="12295" max="12295" width="14.81640625" style="21" bestFit="1" customWidth="1"/>
    <col min="12296" max="12529" width="8.7265625" style="21"/>
    <col min="12530" max="12530" width="6.54296875" style="21" customWidth="1"/>
    <col min="12531" max="12531" width="17.90625" style="21" customWidth="1"/>
    <col min="12532" max="12532" width="9" style="21" bestFit="1" customWidth="1"/>
    <col min="12533" max="12533" width="43.90625" style="21" customWidth="1"/>
    <col min="12534" max="12534" width="13.7265625" style="21" customWidth="1"/>
    <col min="12535" max="12535" width="20.1796875" style="21" customWidth="1"/>
    <col min="12536" max="12536" width="14.26953125" style="21" customWidth="1"/>
    <col min="12537" max="12537" width="10.453125" style="21" customWidth="1"/>
    <col min="12538" max="12544" width="9.7265625" style="21" customWidth="1"/>
    <col min="12545" max="12545" width="16.7265625" style="21" bestFit="1" customWidth="1"/>
    <col min="12546" max="12546" width="18.453125" style="21" bestFit="1" customWidth="1"/>
    <col min="12547" max="12547" width="16.26953125" style="21" customWidth="1"/>
    <col min="12548" max="12548" width="18.26953125" style="21" customWidth="1"/>
    <col min="12549" max="12549" width="18.6328125" style="21" customWidth="1"/>
    <col min="12550" max="12550" width="28.81640625" style="21" customWidth="1"/>
    <col min="12551" max="12551" width="14.81640625" style="21" bestFit="1" customWidth="1"/>
    <col min="12552" max="12785" width="8.7265625" style="21"/>
    <col min="12786" max="12786" width="6.54296875" style="21" customWidth="1"/>
    <col min="12787" max="12787" width="17.90625" style="21" customWidth="1"/>
    <col min="12788" max="12788" width="9" style="21" bestFit="1" customWidth="1"/>
    <col min="12789" max="12789" width="43.90625" style="21" customWidth="1"/>
    <col min="12790" max="12790" width="13.7265625" style="21" customWidth="1"/>
    <col min="12791" max="12791" width="20.1796875" style="21" customWidth="1"/>
    <col min="12792" max="12792" width="14.26953125" style="21" customWidth="1"/>
    <col min="12793" max="12793" width="10.453125" style="21" customWidth="1"/>
    <col min="12794" max="12800" width="9.7265625" style="21" customWidth="1"/>
    <col min="12801" max="12801" width="16.7265625" style="21" bestFit="1" customWidth="1"/>
    <col min="12802" max="12802" width="18.453125" style="21" bestFit="1" customWidth="1"/>
    <col min="12803" max="12803" width="16.26953125" style="21" customWidth="1"/>
    <col min="12804" max="12804" width="18.26953125" style="21" customWidth="1"/>
    <col min="12805" max="12805" width="18.6328125" style="21" customWidth="1"/>
    <col min="12806" max="12806" width="28.81640625" style="21" customWidth="1"/>
    <col min="12807" max="12807" width="14.81640625" style="21" bestFit="1" customWidth="1"/>
    <col min="12808" max="13041" width="8.7265625" style="21"/>
    <col min="13042" max="13042" width="6.54296875" style="21" customWidth="1"/>
    <col min="13043" max="13043" width="17.90625" style="21" customWidth="1"/>
    <col min="13044" max="13044" width="9" style="21" bestFit="1" customWidth="1"/>
    <col min="13045" max="13045" width="43.90625" style="21" customWidth="1"/>
    <col min="13046" max="13046" width="13.7265625" style="21" customWidth="1"/>
    <col min="13047" max="13047" width="20.1796875" style="21" customWidth="1"/>
    <col min="13048" max="13048" width="14.26953125" style="21" customWidth="1"/>
    <col min="13049" max="13049" width="10.453125" style="21" customWidth="1"/>
    <col min="13050" max="13056" width="9.7265625" style="21" customWidth="1"/>
    <col min="13057" max="13057" width="16.7265625" style="21" bestFit="1" customWidth="1"/>
    <col min="13058" max="13058" width="18.453125" style="21" bestFit="1" customWidth="1"/>
    <col min="13059" max="13059" width="16.26953125" style="21" customWidth="1"/>
    <col min="13060" max="13060" width="18.26953125" style="21" customWidth="1"/>
    <col min="13061" max="13061" width="18.6328125" style="21" customWidth="1"/>
    <col min="13062" max="13062" width="28.81640625" style="21" customWidth="1"/>
    <col min="13063" max="13063" width="14.81640625" style="21" bestFit="1" customWidth="1"/>
    <col min="13064" max="13297" width="8.7265625" style="21"/>
    <col min="13298" max="13298" width="6.54296875" style="21" customWidth="1"/>
    <col min="13299" max="13299" width="17.90625" style="21" customWidth="1"/>
    <col min="13300" max="13300" width="9" style="21" bestFit="1" customWidth="1"/>
    <col min="13301" max="13301" width="43.90625" style="21" customWidth="1"/>
    <col min="13302" max="13302" width="13.7265625" style="21" customWidth="1"/>
    <col min="13303" max="13303" width="20.1796875" style="21" customWidth="1"/>
    <col min="13304" max="13304" width="14.26953125" style="21" customWidth="1"/>
    <col min="13305" max="13305" width="10.453125" style="21" customWidth="1"/>
    <col min="13306" max="13312" width="9.7265625" style="21" customWidth="1"/>
    <col min="13313" max="13313" width="16.7265625" style="21" bestFit="1" customWidth="1"/>
    <col min="13314" max="13314" width="18.453125" style="21" bestFit="1" customWidth="1"/>
    <col min="13315" max="13315" width="16.26953125" style="21" customWidth="1"/>
    <col min="13316" max="13316" width="18.26953125" style="21" customWidth="1"/>
    <col min="13317" max="13317" width="18.6328125" style="21" customWidth="1"/>
    <col min="13318" max="13318" width="28.81640625" style="21" customWidth="1"/>
    <col min="13319" max="13319" width="14.81640625" style="21" bestFit="1" customWidth="1"/>
    <col min="13320" max="13553" width="8.7265625" style="21"/>
    <col min="13554" max="13554" width="6.54296875" style="21" customWidth="1"/>
    <col min="13555" max="13555" width="17.90625" style="21" customWidth="1"/>
    <col min="13556" max="13556" width="9" style="21" bestFit="1" customWidth="1"/>
    <col min="13557" max="13557" width="43.90625" style="21" customWidth="1"/>
    <col min="13558" max="13558" width="13.7265625" style="21" customWidth="1"/>
    <col min="13559" max="13559" width="20.1796875" style="21" customWidth="1"/>
    <col min="13560" max="13560" width="14.26953125" style="21" customWidth="1"/>
    <col min="13561" max="13561" width="10.453125" style="21" customWidth="1"/>
    <col min="13562" max="13568" width="9.7265625" style="21" customWidth="1"/>
    <col min="13569" max="13569" width="16.7265625" style="21" bestFit="1" customWidth="1"/>
    <col min="13570" max="13570" width="18.453125" style="21" bestFit="1" customWidth="1"/>
    <col min="13571" max="13571" width="16.26953125" style="21" customWidth="1"/>
    <col min="13572" max="13572" width="18.26953125" style="21" customWidth="1"/>
    <col min="13573" max="13573" width="18.6328125" style="21" customWidth="1"/>
    <col min="13574" max="13574" width="28.81640625" style="21" customWidth="1"/>
    <col min="13575" max="13575" width="14.81640625" style="21" bestFit="1" customWidth="1"/>
    <col min="13576" max="13809" width="8.7265625" style="21"/>
    <col min="13810" max="13810" width="6.54296875" style="21" customWidth="1"/>
    <col min="13811" max="13811" width="17.90625" style="21" customWidth="1"/>
    <col min="13812" max="13812" width="9" style="21" bestFit="1" customWidth="1"/>
    <col min="13813" max="13813" width="43.90625" style="21" customWidth="1"/>
    <col min="13814" max="13814" width="13.7265625" style="21" customWidth="1"/>
    <col min="13815" max="13815" width="20.1796875" style="21" customWidth="1"/>
    <col min="13816" max="13816" width="14.26953125" style="21" customWidth="1"/>
    <col min="13817" max="13817" width="10.453125" style="21" customWidth="1"/>
    <col min="13818" max="13824" width="9.7265625" style="21" customWidth="1"/>
    <col min="13825" max="13825" width="16.7265625" style="21" bestFit="1" customWidth="1"/>
    <col min="13826" max="13826" width="18.453125" style="21" bestFit="1" customWidth="1"/>
    <col min="13827" max="13827" width="16.26953125" style="21" customWidth="1"/>
    <col min="13828" max="13828" width="18.26953125" style="21" customWidth="1"/>
    <col min="13829" max="13829" width="18.6328125" style="21" customWidth="1"/>
    <col min="13830" max="13830" width="28.81640625" style="21" customWidth="1"/>
    <col min="13831" max="13831" width="14.81640625" style="21" bestFit="1" customWidth="1"/>
    <col min="13832" max="14065" width="8.7265625" style="21"/>
    <col min="14066" max="14066" width="6.54296875" style="21" customWidth="1"/>
    <col min="14067" max="14067" width="17.90625" style="21" customWidth="1"/>
    <col min="14068" max="14068" width="9" style="21" bestFit="1" customWidth="1"/>
    <col min="14069" max="14069" width="43.90625" style="21" customWidth="1"/>
    <col min="14070" max="14070" width="13.7265625" style="21" customWidth="1"/>
    <col min="14071" max="14071" width="20.1796875" style="21" customWidth="1"/>
    <col min="14072" max="14072" width="14.26953125" style="21" customWidth="1"/>
    <col min="14073" max="14073" width="10.453125" style="21" customWidth="1"/>
    <col min="14074" max="14080" width="9.7265625" style="21" customWidth="1"/>
    <col min="14081" max="14081" width="16.7265625" style="21" bestFit="1" customWidth="1"/>
    <col min="14082" max="14082" width="18.453125" style="21" bestFit="1" customWidth="1"/>
    <col min="14083" max="14083" width="16.26953125" style="21" customWidth="1"/>
    <col min="14084" max="14084" width="18.26953125" style="21" customWidth="1"/>
    <col min="14085" max="14085" width="18.6328125" style="21" customWidth="1"/>
    <col min="14086" max="14086" width="28.81640625" style="21" customWidth="1"/>
    <col min="14087" max="14087" width="14.81640625" style="21" bestFit="1" customWidth="1"/>
    <col min="14088" max="14321" width="8.7265625" style="21"/>
    <col min="14322" max="14322" width="6.54296875" style="21" customWidth="1"/>
    <col min="14323" max="14323" width="17.90625" style="21" customWidth="1"/>
    <col min="14324" max="14324" width="9" style="21" bestFit="1" customWidth="1"/>
    <col min="14325" max="14325" width="43.90625" style="21" customWidth="1"/>
    <col min="14326" max="14326" width="13.7265625" style="21" customWidth="1"/>
    <col min="14327" max="14327" width="20.1796875" style="21" customWidth="1"/>
    <col min="14328" max="14328" width="14.26953125" style="21" customWidth="1"/>
    <col min="14329" max="14329" width="10.453125" style="21" customWidth="1"/>
    <col min="14330" max="14336" width="9.7265625" style="21" customWidth="1"/>
    <col min="14337" max="14337" width="16.7265625" style="21" bestFit="1" customWidth="1"/>
    <col min="14338" max="14338" width="18.453125" style="21" bestFit="1" customWidth="1"/>
    <col min="14339" max="14339" width="16.26953125" style="21" customWidth="1"/>
    <col min="14340" max="14340" width="18.26953125" style="21" customWidth="1"/>
    <col min="14341" max="14341" width="18.6328125" style="21" customWidth="1"/>
    <col min="14342" max="14342" width="28.81640625" style="21" customWidth="1"/>
    <col min="14343" max="14343" width="14.81640625" style="21" bestFit="1" customWidth="1"/>
    <col min="14344" max="14577" width="8.7265625" style="21"/>
    <col min="14578" max="14578" width="6.54296875" style="21" customWidth="1"/>
    <col min="14579" max="14579" width="17.90625" style="21" customWidth="1"/>
    <col min="14580" max="14580" width="9" style="21" bestFit="1" customWidth="1"/>
    <col min="14581" max="14581" width="43.90625" style="21" customWidth="1"/>
    <col min="14582" max="14582" width="13.7265625" style="21" customWidth="1"/>
    <col min="14583" max="14583" width="20.1796875" style="21" customWidth="1"/>
    <col min="14584" max="14584" width="14.26953125" style="21" customWidth="1"/>
    <col min="14585" max="14585" width="10.453125" style="21" customWidth="1"/>
    <col min="14586" max="14592" width="9.7265625" style="21" customWidth="1"/>
    <col min="14593" max="14593" width="16.7265625" style="21" bestFit="1" customWidth="1"/>
    <col min="14594" max="14594" width="18.453125" style="21" bestFit="1" customWidth="1"/>
    <col min="14595" max="14595" width="16.26953125" style="21" customWidth="1"/>
    <col min="14596" max="14596" width="18.26953125" style="21" customWidth="1"/>
    <col min="14597" max="14597" width="18.6328125" style="21" customWidth="1"/>
    <col min="14598" max="14598" width="28.81640625" style="21" customWidth="1"/>
    <col min="14599" max="14599" width="14.81640625" style="21" bestFit="1" customWidth="1"/>
    <col min="14600" max="14833" width="8.7265625" style="21"/>
    <col min="14834" max="14834" width="6.54296875" style="21" customWidth="1"/>
    <col min="14835" max="14835" width="17.90625" style="21" customWidth="1"/>
    <col min="14836" max="14836" width="9" style="21" bestFit="1" customWidth="1"/>
    <col min="14837" max="14837" width="43.90625" style="21" customWidth="1"/>
    <col min="14838" max="14838" width="13.7265625" style="21" customWidth="1"/>
    <col min="14839" max="14839" width="20.1796875" style="21" customWidth="1"/>
    <col min="14840" max="14840" width="14.26953125" style="21" customWidth="1"/>
    <col min="14841" max="14841" width="10.453125" style="21" customWidth="1"/>
    <col min="14842" max="14848" width="9.7265625" style="21" customWidth="1"/>
    <col min="14849" max="14849" width="16.7265625" style="21" bestFit="1" customWidth="1"/>
    <col min="14850" max="14850" width="18.453125" style="21" bestFit="1" customWidth="1"/>
    <col min="14851" max="14851" width="16.26953125" style="21" customWidth="1"/>
    <col min="14852" max="14852" width="18.26953125" style="21" customWidth="1"/>
    <col min="14853" max="14853" width="18.6328125" style="21" customWidth="1"/>
    <col min="14854" max="14854" width="28.81640625" style="21" customWidth="1"/>
    <col min="14855" max="14855" width="14.81640625" style="21" bestFit="1" customWidth="1"/>
    <col min="14856" max="15089" width="8.7265625" style="21"/>
    <col min="15090" max="15090" width="6.54296875" style="21" customWidth="1"/>
    <col min="15091" max="15091" width="17.90625" style="21" customWidth="1"/>
    <col min="15092" max="15092" width="9" style="21" bestFit="1" customWidth="1"/>
    <col min="15093" max="15093" width="43.90625" style="21" customWidth="1"/>
    <col min="15094" max="15094" width="13.7265625" style="21" customWidth="1"/>
    <col min="15095" max="15095" width="20.1796875" style="21" customWidth="1"/>
    <col min="15096" max="15096" width="14.26953125" style="21" customWidth="1"/>
    <col min="15097" max="15097" width="10.453125" style="21" customWidth="1"/>
    <col min="15098" max="15104" width="9.7265625" style="21" customWidth="1"/>
    <col min="15105" max="15105" width="16.7265625" style="21" bestFit="1" customWidth="1"/>
    <col min="15106" max="15106" width="18.453125" style="21" bestFit="1" customWidth="1"/>
    <col min="15107" max="15107" width="16.26953125" style="21" customWidth="1"/>
    <col min="15108" max="15108" width="18.26953125" style="21" customWidth="1"/>
    <col min="15109" max="15109" width="18.6328125" style="21" customWidth="1"/>
    <col min="15110" max="15110" width="28.81640625" style="21" customWidth="1"/>
    <col min="15111" max="15111" width="14.81640625" style="21" bestFit="1" customWidth="1"/>
    <col min="15112" max="15345" width="8.7265625" style="21"/>
    <col min="15346" max="15346" width="6.54296875" style="21" customWidth="1"/>
    <col min="15347" max="15347" width="17.90625" style="21" customWidth="1"/>
    <col min="15348" max="15348" width="9" style="21" bestFit="1" customWidth="1"/>
    <col min="15349" max="15349" width="43.90625" style="21" customWidth="1"/>
    <col min="15350" max="15350" width="13.7265625" style="21" customWidth="1"/>
    <col min="15351" max="15351" width="20.1796875" style="21" customWidth="1"/>
    <col min="15352" max="15352" width="14.26953125" style="21" customWidth="1"/>
    <col min="15353" max="15353" width="10.453125" style="21" customWidth="1"/>
    <col min="15354" max="15360" width="9.7265625" style="21" customWidth="1"/>
    <col min="15361" max="15361" width="16.7265625" style="21" bestFit="1" customWidth="1"/>
    <col min="15362" max="15362" width="18.453125" style="21" bestFit="1" customWidth="1"/>
    <col min="15363" max="15363" width="16.26953125" style="21" customWidth="1"/>
    <col min="15364" max="15364" width="18.26953125" style="21" customWidth="1"/>
    <col min="15365" max="15365" width="18.6328125" style="21" customWidth="1"/>
    <col min="15366" max="15366" width="28.81640625" style="21" customWidth="1"/>
    <col min="15367" max="15367" width="14.81640625" style="21" bestFit="1" customWidth="1"/>
    <col min="15368" max="15601" width="8.7265625" style="21"/>
    <col min="15602" max="15602" width="6.54296875" style="21" customWidth="1"/>
    <col min="15603" max="15603" width="17.90625" style="21" customWidth="1"/>
    <col min="15604" max="15604" width="9" style="21" bestFit="1" customWidth="1"/>
    <col min="15605" max="15605" width="43.90625" style="21" customWidth="1"/>
    <col min="15606" max="15606" width="13.7265625" style="21" customWidth="1"/>
    <col min="15607" max="15607" width="20.1796875" style="21" customWidth="1"/>
    <col min="15608" max="15608" width="14.26953125" style="21" customWidth="1"/>
    <col min="15609" max="15609" width="10.453125" style="21" customWidth="1"/>
    <col min="15610" max="15616" width="9.7265625" style="21" customWidth="1"/>
    <col min="15617" max="15617" width="16.7265625" style="21" bestFit="1" customWidth="1"/>
    <col min="15618" max="15618" width="18.453125" style="21" bestFit="1" customWidth="1"/>
    <col min="15619" max="15619" width="16.26953125" style="21" customWidth="1"/>
    <col min="15620" max="15620" width="18.26953125" style="21" customWidth="1"/>
    <col min="15621" max="15621" width="18.6328125" style="21" customWidth="1"/>
    <col min="15622" max="15622" width="28.81640625" style="21" customWidth="1"/>
    <col min="15623" max="15623" width="14.81640625" style="21" bestFit="1" customWidth="1"/>
    <col min="15624" max="15857" width="8.7265625" style="21"/>
    <col min="15858" max="15858" width="6.54296875" style="21" customWidth="1"/>
    <col min="15859" max="15859" width="17.90625" style="21" customWidth="1"/>
    <col min="15860" max="15860" width="9" style="21" bestFit="1" customWidth="1"/>
    <col min="15861" max="15861" width="43.90625" style="21" customWidth="1"/>
    <col min="15862" max="15862" width="13.7265625" style="21" customWidth="1"/>
    <col min="15863" max="15863" width="20.1796875" style="21" customWidth="1"/>
    <col min="15864" max="15864" width="14.26953125" style="21" customWidth="1"/>
    <col min="15865" max="15865" width="10.453125" style="21" customWidth="1"/>
    <col min="15866" max="15872" width="9.7265625" style="21" customWidth="1"/>
    <col min="15873" max="15873" width="16.7265625" style="21" bestFit="1" customWidth="1"/>
    <col min="15874" max="15874" width="18.453125" style="21" bestFit="1" customWidth="1"/>
    <col min="15875" max="15875" width="16.26953125" style="21" customWidth="1"/>
    <col min="15876" max="15876" width="18.26953125" style="21" customWidth="1"/>
    <col min="15877" max="15877" width="18.6328125" style="21" customWidth="1"/>
    <col min="15878" max="15878" width="28.81640625" style="21" customWidth="1"/>
    <col min="15879" max="15879" width="14.81640625" style="21" bestFit="1" customWidth="1"/>
    <col min="15880" max="16113" width="8.7265625" style="21"/>
    <col min="16114" max="16114" width="6.54296875" style="21" customWidth="1"/>
    <col min="16115" max="16115" width="17.90625" style="21" customWidth="1"/>
    <col min="16116" max="16116" width="9" style="21" bestFit="1" customWidth="1"/>
    <col min="16117" max="16117" width="43.90625" style="21" customWidth="1"/>
    <col min="16118" max="16118" width="13.7265625" style="21" customWidth="1"/>
    <col min="16119" max="16119" width="20.1796875" style="21" customWidth="1"/>
    <col min="16120" max="16120" width="14.26953125" style="21" customWidth="1"/>
    <col min="16121" max="16121" width="10.453125" style="21" customWidth="1"/>
    <col min="16122" max="16128" width="9.7265625" style="21" customWidth="1"/>
    <col min="16129" max="16129" width="16.7265625" style="21" bestFit="1" customWidth="1"/>
    <col min="16130" max="16130" width="18.453125" style="21" bestFit="1" customWidth="1"/>
    <col min="16131" max="16131" width="16.26953125" style="21" customWidth="1"/>
    <col min="16132" max="16132" width="18.26953125" style="21" customWidth="1"/>
    <col min="16133" max="16133" width="18.6328125" style="21" customWidth="1"/>
    <col min="16134" max="16134" width="28.81640625" style="21" customWidth="1"/>
    <col min="16135" max="16135" width="14.81640625" style="21" bestFit="1" customWidth="1"/>
    <col min="16136" max="16384" width="8.7265625" style="21"/>
  </cols>
  <sheetData>
    <row r="1" spans="1:9" s="12" customFormat="1" ht="31.5" customHeight="1" x14ac:dyDescent="0.35">
      <c r="A1" s="578" t="s">
        <v>21</v>
      </c>
      <c r="B1" s="580" t="s">
        <v>54</v>
      </c>
      <c r="C1" s="580"/>
      <c r="D1" s="578" t="s">
        <v>48</v>
      </c>
      <c r="E1" s="580" t="s">
        <v>62</v>
      </c>
      <c r="F1" s="578" t="s">
        <v>50</v>
      </c>
      <c r="G1" s="578"/>
    </row>
    <row r="2" spans="1:9" s="12" customFormat="1" ht="25.5" customHeight="1" x14ac:dyDescent="0.35">
      <c r="A2" s="578"/>
      <c r="B2" s="580"/>
      <c r="C2" s="580"/>
      <c r="D2" s="578"/>
      <c r="E2" s="580"/>
      <c r="F2" s="577" t="s">
        <v>63</v>
      </c>
      <c r="G2" s="578" t="s">
        <v>64</v>
      </c>
    </row>
    <row r="3" spans="1:9" s="12" customFormat="1" ht="26.5" customHeight="1" x14ac:dyDescent="0.35">
      <c r="A3" s="578"/>
      <c r="B3" s="580"/>
      <c r="C3" s="580"/>
      <c r="D3" s="578"/>
      <c r="E3" s="70">
        <v>2030</v>
      </c>
      <c r="F3" s="577"/>
      <c r="G3" s="578"/>
    </row>
    <row r="4" spans="1:9" s="12" customFormat="1" ht="15.5" customHeight="1" x14ac:dyDescent="0.35">
      <c r="B4" s="383" t="s">
        <v>67</v>
      </c>
      <c r="C4" s="383"/>
      <c r="D4" s="383"/>
      <c r="E4" s="383"/>
      <c r="F4" s="383"/>
      <c r="G4" s="383"/>
    </row>
    <row r="5" spans="1:9" ht="29.15" customHeight="1" x14ac:dyDescent="0.35">
      <c r="A5" s="71">
        <v>1</v>
      </c>
      <c r="B5" s="71" t="s">
        <v>68</v>
      </c>
      <c r="C5" s="582" t="s">
        <v>69</v>
      </c>
      <c r="D5" s="582"/>
      <c r="E5" s="73"/>
      <c r="F5" s="83"/>
      <c r="G5" s="72"/>
      <c r="H5" s="21">
        <f>'2026'!H5</f>
        <v>580498760</v>
      </c>
    </row>
    <row r="6" spans="1:9" ht="29.15" customHeight="1" x14ac:dyDescent="0.35">
      <c r="A6" s="71"/>
      <c r="B6" s="71" t="s">
        <v>70</v>
      </c>
      <c r="C6" s="582" t="s">
        <v>71</v>
      </c>
      <c r="D6" s="582"/>
      <c r="E6" s="73"/>
      <c r="F6" s="83"/>
      <c r="G6" s="72"/>
      <c r="H6" s="21">
        <f>'2026'!H6</f>
        <v>39600000</v>
      </c>
      <c r="I6" s="21">
        <f>H5-H6</f>
        <v>540898760</v>
      </c>
    </row>
    <row r="7" spans="1:9" ht="31" x14ac:dyDescent="0.35">
      <c r="A7" s="52"/>
      <c r="B7" s="52">
        <v>1</v>
      </c>
      <c r="C7" s="74" t="s">
        <v>72</v>
      </c>
      <c r="D7" s="52" t="s">
        <v>73</v>
      </c>
      <c r="E7" s="66">
        <v>2030</v>
      </c>
      <c r="F7" s="84">
        <v>54786000</v>
      </c>
      <c r="G7" s="44" t="s">
        <v>74</v>
      </c>
      <c r="I7" s="382">
        <f>I6-F7</f>
        <v>486112760</v>
      </c>
    </row>
    <row r="8" spans="1:9" x14ac:dyDescent="0.35">
      <c r="A8" s="360"/>
      <c r="B8" s="75">
        <v>2</v>
      </c>
      <c r="C8" s="76" t="s">
        <v>78</v>
      </c>
      <c r="D8" s="75" t="s">
        <v>73</v>
      </c>
      <c r="E8" s="66">
        <v>2030</v>
      </c>
      <c r="F8" s="348">
        <v>1047000</v>
      </c>
      <c r="G8" s="86" t="s">
        <v>74</v>
      </c>
      <c r="I8" s="382">
        <f>I7-F8</f>
        <v>485065760</v>
      </c>
    </row>
    <row r="9" spans="1:9" ht="29.15" customHeight="1" x14ac:dyDescent="0.35">
      <c r="A9" s="71"/>
      <c r="B9" s="71" t="s">
        <v>79</v>
      </c>
      <c r="C9" s="582" t="s">
        <v>80</v>
      </c>
      <c r="D9" s="582"/>
      <c r="E9" s="73"/>
      <c r="F9" s="83"/>
      <c r="G9" s="72"/>
      <c r="I9" s="382">
        <f t="shared" ref="I9:I11" si="0">I8-F9</f>
        <v>485065760</v>
      </c>
    </row>
    <row r="10" spans="1:9" ht="31" x14ac:dyDescent="0.35">
      <c r="A10" s="52"/>
      <c r="B10" s="52">
        <v>1</v>
      </c>
      <c r="C10" s="74" t="s">
        <v>81</v>
      </c>
      <c r="D10" s="52" t="s">
        <v>82</v>
      </c>
      <c r="E10" s="66">
        <v>2030</v>
      </c>
      <c r="F10" s="84">
        <v>347840400</v>
      </c>
      <c r="G10" s="44" t="s">
        <v>74</v>
      </c>
      <c r="I10" s="382">
        <f t="shared" si="0"/>
        <v>137225360</v>
      </c>
    </row>
    <row r="11" spans="1:9" ht="31" x14ac:dyDescent="0.35">
      <c r="A11" s="360"/>
      <c r="B11" s="75">
        <v>2</v>
      </c>
      <c r="C11" s="76" t="s">
        <v>83</v>
      </c>
      <c r="D11" s="75" t="s">
        <v>82</v>
      </c>
      <c r="E11" s="66">
        <v>2030</v>
      </c>
      <c r="F11" s="348">
        <v>6395000</v>
      </c>
      <c r="G11" s="86" t="s">
        <v>74</v>
      </c>
      <c r="I11" s="382">
        <f t="shared" si="0"/>
        <v>130830360</v>
      </c>
    </row>
    <row r="12" spans="1:9" ht="29.15" customHeight="1" x14ac:dyDescent="0.35">
      <c r="A12" s="71"/>
      <c r="B12" s="71" t="s">
        <v>84</v>
      </c>
      <c r="C12" s="582" t="s">
        <v>85</v>
      </c>
      <c r="D12" s="582"/>
      <c r="E12" s="73"/>
      <c r="F12" s="83"/>
      <c r="G12" s="72"/>
      <c r="I12" s="382">
        <f>I11-F12</f>
        <v>130830360</v>
      </c>
    </row>
    <row r="13" spans="1:9" ht="31" x14ac:dyDescent="0.35">
      <c r="A13" s="360"/>
      <c r="B13" s="75">
        <v>2</v>
      </c>
      <c r="C13" s="76" t="s">
        <v>85</v>
      </c>
      <c r="D13" s="75" t="s">
        <v>86</v>
      </c>
      <c r="E13" s="66">
        <v>2030</v>
      </c>
      <c r="F13" s="348">
        <f>'2029'!F13</f>
        <v>21111168</v>
      </c>
      <c r="G13" s="44" t="s">
        <v>74</v>
      </c>
      <c r="I13" s="382">
        <f>I12-F13</f>
        <v>109719192</v>
      </c>
    </row>
    <row r="14" spans="1:9" ht="29.15" customHeight="1" x14ac:dyDescent="0.35">
      <c r="A14" s="71"/>
      <c r="B14" s="71" t="s">
        <v>87</v>
      </c>
      <c r="C14" s="582" t="s">
        <v>88</v>
      </c>
      <c r="D14" s="582"/>
      <c r="E14" s="73"/>
      <c r="F14" s="83"/>
      <c r="G14" s="72"/>
      <c r="I14" s="382">
        <f t="shared" ref="I14:I15" si="1">I13-F14</f>
        <v>109719192</v>
      </c>
    </row>
    <row r="15" spans="1:9" s="33" customFormat="1" ht="30" customHeight="1" x14ac:dyDescent="0.35">
      <c r="A15" s="52"/>
      <c r="B15" s="52">
        <v>1</v>
      </c>
      <c r="C15" s="74" t="str">
        <f>'2029'!C15</f>
        <v>Penyediaan Operasional Pemerintah Desa  (ADD)</v>
      </c>
      <c r="D15" s="52" t="s">
        <v>91</v>
      </c>
      <c r="E15" s="66">
        <v>2030</v>
      </c>
      <c r="F15" s="85">
        <v>5000000</v>
      </c>
      <c r="G15" s="52" t="str">
        <f>'2029'!G15</f>
        <v>ADD</v>
      </c>
      <c r="I15" s="382">
        <f t="shared" si="1"/>
        <v>104719192</v>
      </c>
    </row>
    <row r="16" spans="1:9" ht="30" customHeight="1" x14ac:dyDescent="0.35">
      <c r="A16" s="52"/>
      <c r="B16" s="77">
        <v>2</v>
      </c>
      <c r="C16" s="74" t="str">
        <f>'2029'!C16</f>
        <v>Penyediaan Operasional Pemerintah Desa (BHR)</v>
      </c>
      <c r="D16" s="79" t="s">
        <v>91</v>
      </c>
      <c r="E16" s="66">
        <v>2030</v>
      </c>
      <c r="F16" s="85">
        <f>'2029'!F16</f>
        <v>3121345</v>
      </c>
      <c r="G16" s="52" t="str">
        <f>'2029'!G16</f>
        <v>BHR</v>
      </c>
    </row>
    <row r="17" spans="1:9" ht="30" customHeight="1" x14ac:dyDescent="0.35">
      <c r="A17" s="75"/>
      <c r="B17" s="52">
        <v>3</v>
      </c>
      <c r="C17" s="74" t="str">
        <f>'2029'!C17</f>
        <v>Penyediaan Operasional Pemerintah Desa (PAD)</v>
      </c>
      <c r="D17" s="75" t="s">
        <v>91</v>
      </c>
      <c r="E17" s="66">
        <v>2030</v>
      </c>
      <c r="F17" s="85">
        <f>'2029'!F17</f>
        <v>3500000</v>
      </c>
      <c r="G17" s="52" t="str">
        <f>'2029'!G17</f>
        <v>PAD</v>
      </c>
    </row>
    <row r="18" spans="1:9" ht="30" customHeight="1" x14ac:dyDescent="0.35">
      <c r="A18" s="75"/>
      <c r="B18" s="77">
        <v>4</v>
      </c>
      <c r="C18" s="74" t="str">
        <f>'2029'!C18</f>
        <v>Penyediaan Operasional Pemerintah Desa (HONOR PKPKD DAN PPKD) (ADD)</v>
      </c>
      <c r="D18" s="75" t="s">
        <v>91</v>
      </c>
      <c r="E18" s="66">
        <v>2030</v>
      </c>
      <c r="F18" s="85">
        <f>'2029'!F18</f>
        <v>17700000</v>
      </c>
      <c r="G18" s="52" t="str">
        <f>'2029'!G18</f>
        <v>ADD</v>
      </c>
      <c r="I18" s="382">
        <f>I15-F18</f>
        <v>87019192</v>
      </c>
    </row>
    <row r="19" spans="1:9" ht="30" customHeight="1" x14ac:dyDescent="0.35">
      <c r="A19" s="75"/>
      <c r="B19" s="52">
        <v>5</v>
      </c>
      <c r="C19" s="74" t="str">
        <f>'2029'!C19</f>
        <v>Iuran Asosiasi Pemerintah Desa</v>
      </c>
      <c r="D19" s="75" t="s">
        <v>91</v>
      </c>
      <c r="E19" s="66">
        <v>2030</v>
      </c>
      <c r="F19" s="85">
        <f>'2029'!F19</f>
        <v>4500000</v>
      </c>
      <c r="G19" s="52" t="str">
        <f>'2029'!G19</f>
        <v>BHP</v>
      </c>
    </row>
    <row r="20" spans="1:9" ht="30" customHeight="1" x14ac:dyDescent="0.35">
      <c r="A20" s="75"/>
      <c r="B20" s="77">
        <v>6</v>
      </c>
      <c r="C20" s="74" t="str">
        <f>'2029'!C20</f>
        <v>Iuran Asosiasi BPD</v>
      </c>
      <c r="D20" s="75" t="s">
        <v>91</v>
      </c>
      <c r="E20" s="66">
        <v>2030</v>
      </c>
      <c r="F20" s="85">
        <f>'2029'!F20</f>
        <v>2000000</v>
      </c>
      <c r="G20" s="52" t="str">
        <f>'2029'!G20</f>
        <v>BHP</v>
      </c>
    </row>
    <row r="21" spans="1:9" ht="28" customHeight="1" x14ac:dyDescent="0.35">
      <c r="A21" s="71"/>
      <c r="B21" s="71" t="s">
        <v>105</v>
      </c>
      <c r="C21" s="73" t="s">
        <v>106</v>
      </c>
      <c r="D21" s="73"/>
      <c r="E21" s="73"/>
      <c r="F21" s="83"/>
      <c r="G21" s="72"/>
    </row>
    <row r="22" spans="1:9" ht="30" customHeight="1" x14ac:dyDescent="0.35">
      <c r="A22" s="52"/>
      <c r="B22" s="52">
        <v>1</v>
      </c>
      <c r="C22" s="74" t="s">
        <v>106</v>
      </c>
      <c r="D22" s="52" t="s">
        <v>107</v>
      </c>
      <c r="E22" s="66">
        <v>2030</v>
      </c>
      <c r="F22" s="84">
        <v>34980000</v>
      </c>
      <c r="G22" s="44" t="s">
        <v>74</v>
      </c>
      <c r="I22" s="382">
        <f>I18-F22</f>
        <v>52039192</v>
      </c>
    </row>
    <row r="23" spans="1:9" ht="30" customHeight="1" x14ac:dyDescent="0.35">
      <c r="A23" s="360"/>
      <c r="B23" s="75">
        <v>2</v>
      </c>
      <c r="C23" s="76" t="s">
        <v>108</v>
      </c>
      <c r="D23" s="75" t="s">
        <v>109</v>
      </c>
      <c r="E23" s="66">
        <v>2030</v>
      </c>
      <c r="F23" s="348">
        <v>2915000</v>
      </c>
      <c r="G23" s="86" t="s">
        <v>74</v>
      </c>
      <c r="I23" s="382">
        <f>I22-F23</f>
        <v>49124192</v>
      </c>
    </row>
    <row r="24" spans="1:9" ht="28" customHeight="1" x14ac:dyDescent="0.35">
      <c r="A24" s="71"/>
      <c r="B24" s="71" t="s">
        <v>110</v>
      </c>
      <c r="C24" s="73" t="s">
        <v>111</v>
      </c>
      <c r="D24" s="73"/>
      <c r="E24" s="73"/>
      <c r="F24" s="83"/>
      <c r="G24" s="72"/>
      <c r="I24" s="382">
        <f t="shared" ref="I24" si="2">I20-F24</f>
        <v>0</v>
      </c>
    </row>
    <row r="25" spans="1:9" ht="30" customHeight="1" x14ac:dyDescent="0.35">
      <c r="A25" s="52"/>
      <c r="B25" s="77">
        <v>2</v>
      </c>
      <c r="C25" s="78" t="s">
        <v>111</v>
      </c>
      <c r="D25" s="79" t="s">
        <v>113</v>
      </c>
      <c r="E25" s="81">
        <v>2030</v>
      </c>
      <c r="F25" s="348">
        <v>3730000</v>
      </c>
      <c r="G25" s="44" t="s">
        <v>74</v>
      </c>
      <c r="I25" s="382">
        <f>I23-F25</f>
        <v>45394192</v>
      </c>
    </row>
    <row r="26" spans="1:9" ht="28" customHeight="1" x14ac:dyDescent="0.35">
      <c r="A26" s="71"/>
      <c r="B26" s="71" t="s">
        <v>114</v>
      </c>
      <c r="C26" s="73" t="s">
        <v>115</v>
      </c>
      <c r="D26" s="73"/>
      <c r="E26" s="73"/>
      <c r="F26" s="83"/>
      <c r="G26" s="72"/>
      <c r="I26" s="382"/>
    </row>
    <row r="27" spans="1:9" ht="30" customHeight="1" x14ac:dyDescent="0.35">
      <c r="A27" s="360"/>
      <c r="B27" s="52">
        <v>3</v>
      </c>
      <c r="C27" s="76" t="s">
        <v>115</v>
      </c>
      <c r="D27" s="75" t="s">
        <v>116</v>
      </c>
      <c r="E27" s="81">
        <v>2030</v>
      </c>
      <c r="F27" s="348">
        <v>4650000</v>
      </c>
      <c r="G27" s="86" t="s">
        <v>74</v>
      </c>
      <c r="I27" s="382">
        <f>I25-F27</f>
        <v>40744192</v>
      </c>
    </row>
    <row r="28" spans="1:9" ht="28" customHeight="1" x14ac:dyDescent="0.35">
      <c r="A28" s="71"/>
      <c r="B28" s="71" t="s">
        <v>117</v>
      </c>
      <c r="C28" s="73" t="s">
        <v>118</v>
      </c>
      <c r="D28" s="73"/>
      <c r="E28" s="73"/>
      <c r="F28" s="83"/>
      <c r="G28" s="72"/>
    </row>
    <row r="29" spans="1:9" ht="31" x14ac:dyDescent="0.35">
      <c r="A29" s="360"/>
      <c r="B29" s="75">
        <v>1</v>
      </c>
      <c r="C29" s="76" t="s">
        <v>121</v>
      </c>
      <c r="D29" s="52" t="s">
        <v>107</v>
      </c>
      <c r="E29" s="81">
        <v>2030</v>
      </c>
      <c r="F29" s="348">
        <v>27650000</v>
      </c>
      <c r="G29" s="86" t="s">
        <v>120</v>
      </c>
    </row>
    <row r="30" spans="1:9" ht="28" customHeight="1" x14ac:dyDescent="0.35">
      <c r="A30" s="71"/>
      <c r="B30" s="71" t="s">
        <v>117</v>
      </c>
      <c r="C30" s="582" t="s">
        <v>122</v>
      </c>
      <c r="D30" s="582"/>
      <c r="E30" s="73"/>
      <c r="F30" s="83"/>
      <c r="G30" s="72"/>
    </row>
    <row r="31" spans="1:9" ht="31" x14ac:dyDescent="0.35">
      <c r="A31" s="52"/>
      <c r="B31" s="75">
        <v>1</v>
      </c>
      <c r="C31" s="76" t="s">
        <v>122</v>
      </c>
      <c r="D31" s="75" t="s">
        <v>86</v>
      </c>
      <c r="E31" s="81">
        <v>2030</v>
      </c>
      <c r="F31" s="348">
        <f>'2029'!F31</f>
        <v>15000000</v>
      </c>
      <c r="G31" s="86" t="s">
        <v>123</v>
      </c>
    </row>
    <row r="32" spans="1:9" ht="28" customHeight="1" x14ac:dyDescent="0.35">
      <c r="A32" s="71"/>
      <c r="B32" s="71" t="s">
        <v>124</v>
      </c>
      <c r="C32" s="73" t="s">
        <v>125</v>
      </c>
      <c r="D32" s="73"/>
      <c r="E32" s="73"/>
      <c r="F32" s="83"/>
      <c r="G32" s="72"/>
    </row>
    <row r="33" spans="1:9" ht="31" x14ac:dyDescent="0.35">
      <c r="A33" s="360"/>
      <c r="B33" s="52">
        <v>1</v>
      </c>
      <c r="C33" s="76" t="s">
        <v>125</v>
      </c>
      <c r="D33" s="75" t="s">
        <v>127</v>
      </c>
      <c r="E33" s="81">
        <v>2030</v>
      </c>
      <c r="F33" s="348">
        <v>9000000</v>
      </c>
      <c r="G33" s="44" t="s">
        <v>104</v>
      </c>
    </row>
    <row r="34" spans="1:9" ht="28" customHeight="1" x14ac:dyDescent="0.35">
      <c r="A34" s="71"/>
      <c r="B34" s="71" t="s">
        <v>117</v>
      </c>
      <c r="C34" s="582" t="s">
        <v>128</v>
      </c>
      <c r="D34" s="582"/>
      <c r="E34" s="73"/>
      <c r="F34" s="83"/>
      <c r="G34" s="384"/>
    </row>
    <row r="35" spans="1:9" ht="24" customHeight="1" x14ac:dyDescent="0.35">
      <c r="A35" s="52"/>
      <c r="B35" s="75">
        <v>1</v>
      </c>
      <c r="C35" s="76" t="s">
        <v>132</v>
      </c>
      <c r="D35" s="75" t="s">
        <v>91</v>
      </c>
      <c r="E35" s="81">
        <v>2030</v>
      </c>
      <c r="F35" s="84">
        <v>3518500</v>
      </c>
      <c r="G35" s="44" t="s">
        <v>74</v>
      </c>
      <c r="I35" s="382">
        <f>I27-F35</f>
        <v>37225692</v>
      </c>
    </row>
    <row r="36" spans="1:9" ht="29.15" customHeight="1" x14ac:dyDescent="0.35">
      <c r="A36" s="71">
        <v>1</v>
      </c>
      <c r="B36" s="71" t="s">
        <v>144</v>
      </c>
      <c r="C36" s="582" t="s">
        <v>145</v>
      </c>
      <c r="D36" s="582"/>
      <c r="E36" s="73"/>
      <c r="F36" s="83"/>
      <c r="G36" s="72"/>
    </row>
    <row r="37" spans="1:9" ht="28" customHeight="1" x14ac:dyDescent="0.35">
      <c r="A37" s="71"/>
      <c r="B37" s="71" t="s">
        <v>149</v>
      </c>
      <c r="C37" s="73" t="s">
        <v>150</v>
      </c>
      <c r="D37" s="73"/>
      <c r="E37" s="73"/>
      <c r="F37" s="83"/>
      <c r="G37" s="72"/>
    </row>
    <row r="38" spans="1:9" ht="31" x14ac:dyDescent="0.35">
      <c r="A38" s="360"/>
      <c r="B38" s="75">
        <v>1</v>
      </c>
      <c r="C38" s="76" t="s">
        <v>150</v>
      </c>
      <c r="D38" s="75" t="s">
        <v>107</v>
      </c>
      <c r="E38" s="80">
        <v>2030</v>
      </c>
      <c r="F38" s="348">
        <f>'2029'!F40</f>
        <v>2200000</v>
      </c>
      <c r="G38" s="86" t="s">
        <v>120</v>
      </c>
    </row>
    <row r="39" spans="1:9" ht="28" customHeight="1" x14ac:dyDescent="0.35">
      <c r="A39" s="71"/>
      <c r="B39" s="71" t="s">
        <v>157</v>
      </c>
      <c r="C39" s="73" t="s">
        <v>158</v>
      </c>
      <c r="D39" s="73"/>
      <c r="E39" s="73"/>
      <c r="F39" s="83"/>
      <c r="G39" s="72"/>
    </row>
    <row r="40" spans="1:9" ht="31" x14ac:dyDescent="0.35">
      <c r="A40" s="360"/>
      <c r="B40" s="75">
        <v>1</v>
      </c>
      <c r="C40" s="76" t="s">
        <v>158</v>
      </c>
      <c r="D40" s="75" t="s">
        <v>152</v>
      </c>
      <c r="E40" s="80">
        <v>2030</v>
      </c>
      <c r="F40" s="348">
        <f>'2029'!F42</f>
        <v>3310000</v>
      </c>
      <c r="G40" s="86" t="s">
        <v>120</v>
      </c>
    </row>
    <row r="41" spans="1:9" ht="29.15" customHeight="1" x14ac:dyDescent="0.35">
      <c r="A41" s="71"/>
      <c r="B41" s="71" t="s">
        <v>159</v>
      </c>
      <c r="C41" s="582" t="s">
        <v>160</v>
      </c>
      <c r="D41" s="582"/>
      <c r="E41" s="73"/>
      <c r="F41" s="83"/>
      <c r="G41" s="72"/>
    </row>
    <row r="42" spans="1:9" ht="30" customHeight="1" x14ac:dyDescent="0.35">
      <c r="A42" s="360"/>
      <c r="B42" s="52">
        <v>2</v>
      </c>
      <c r="C42" s="76" t="s">
        <v>160</v>
      </c>
      <c r="D42" s="75" t="s">
        <v>152</v>
      </c>
      <c r="E42" s="80">
        <v>2030</v>
      </c>
      <c r="F42" s="348">
        <v>5000000</v>
      </c>
      <c r="G42" s="86" t="s">
        <v>120</v>
      </c>
    </row>
    <row r="43" spans="1:9" ht="29.15" customHeight="1" x14ac:dyDescent="0.35">
      <c r="A43" s="71">
        <v>1</v>
      </c>
      <c r="B43" s="71" t="s">
        <v>161</v>
      </c>
      <c r="C43" s="582" t="s">
        <v>162</v>
      </c>
      <c r="D43" s="582"/>
      <c r="E43" s="73"/>
      <c r="F43" s="83"/>
      <c r="G43" s="72"/>
    </row>
    <row r="44" spans="1:9" ht="30" customHeight="1" x14ac:dyDescent="0.35">
      <c r="A44" s="71"/>
      <c r="B44" s="71" t="s">
        <v>163</v>
      </c>
      <c r="C44" s="73" t="s">
        <v>164</v>
      </c>
      <c r="D44" s="73"/>
      <c r="E44" s="73"/>
      <c r="F44" s="83"/>
      <c r="G44" s="72"/>
    </row>
    <row r="45" spans="1:9" ht="30" customHeight="1" x14ac:dyDescent="0.35">
      <c r="A45" s="360"/>
      <c r="B45" s="52">
        <v>1</v>
      </c>
      <c r="C45" s="76" t="str">
        <f>'2029'!C47</f>
        <v>Musrenbang Desa</v>
      </c>
      <c r="D45" s="75" t="s">
        <v>152</v>
      </c>
      <c r="E45" s="80">
        <v>2030</v>
      </c>
      <c r="F45" s="348">
        <f>'2029'!F47</f>
        <v>5555000</v>
      </c>
      <c r="G45" s="86" t="s">
        <v>120</v>
      </c>
    </row>
    <row r="46" spans="1:9" ht="30" customHeight="1" x14ac:dyDescent="0.35">
      <c r="A46" s="360"/>
      <c r="B46" s="77">
        <v>2</v>
      </c>
      <c r="C46" s="76" t="str">
        <f>'2029'!C48</f>
        <v>Musyawarah Pembahasan APBDES</v>
      </c>
      <c r="D46" s="75" t="s">
        <v>152</v>
      </c>
      <c r="E46" s="80">
        <v>2031</v>
      </c>
      <c r="F46" s="348">
        <f>'2029'!F48</f>
        <v>3065000</v>
      </c>
      <c r="G46" s="86" t="s">
        <v>120</v>
      </c>
    </row>
    <row r="47" spans="1:9" ht="30" customHeight="1" x14ac:dyDescent="0.35">
      <c r="A47" s="360"/>
      <c r="B47" s="52">
        <v>3</v>
      </c>
      <c r="C47" s="76" t="str">
        <f>'2029'!C49</f>
        <v>Musrenbang Desa(Khusus Kesehatan/MMD)</v>
      </c>
      <c r="D47" s="75" t="s">
        <v>152</v>
      </c>
      <c r="E47" s="80">
        <v>2032</v>
      </c>
      <c r="F47" s="348">
        <f>'2029'!F49</f>
        <v>4425000</v>
      </c>
      <c r="G47" s="86" t="s">
        <v>120</v>
      </c>
    </row>
    <row r="48" spans="1:9" ht="30" customHeight="1" x14ac:dyDescent="0.35">
      <c r="A48" s="360"/>
      <c r="B48" s="77">
        <v>4</v>
      </c>
      <c r="C48" s="76" t="str">
        <f>'2029'!C50</f>
        <v>Musyawarah Pembahasan APBDES</v>
      </c>
      <c r="D48" s="75" t="s">
        <v>152</v>
      </c>
      <c r="E48" s="80">
        <v>2032</v>
      </c>
      <c r="F48" s="348">
        <f>'2029'!F50</f>
        <v>3065000</v>
      </c>
      <c r="G48" s="86" t="s">
        <v>120</v>
      </c>
    </row>
    <row r="49" spans="1:9" ht="30" customHeight="1" x14ac:dyDescent="0.35">
      <c r="A49" s="71"/>
      <c r="B49" s="71" t="s">
        <v>169</v>
      </c>
      <c r="C49" s="73" t="s">
        <v>170</v>
      </c>
      <c r="D49" s="73"/>
      <c r="E49" s="73"/>
      <c r="F49" s="83"/>
      <c r="G49" s="72"/>
    </row>
    <row r="50" spans="1:9" ht="30" customHeight="1" x14ac:dyDescent="0.35">
      <c r="A50" s="360"/>
      <c r="B50" s="75">
        <v>1</v>
      </c>
      <c r="C50" s="76" t="s">
        <v>170</v>
      </c>
      <c r="D50" s="75" t="s">
        <v>152</v>
      </c>
      <c r="E50" s="80">
        <v>2030</v>
      </c>
      <c r="F50" s="348">
        <v>9840000</v>
      </c>
      <c r="G50" s="86" t="s">
        <v>120</v>
      </c>
    </row>
    <row r="51" spans="1:9" ht="30" customHeight="1" x14ac:dyDescent="0.35">
      <c r="A51" s="71"/>
      <c r="B51" s="71" t="s">
        <v>172</v>
      </c>
      <c r="C51" s="73" t="s">
        <v>173</v>
      </c>
      <c r="D51" s="73"/>
      <c r="E51" s="73"/>
      <c r="F51" s="83"/>
      <c r="G51" s="72"/>
    </row>
    <row r="52" spans="1:9" ht="30" customHeight="1" x14ac:dyDescent="0.35">
      <c r="A52" s="52"/>
      <c r="B52" s="52">
        <v>1</v>
      </c>
      <c r="C52" s="74" t="s">
        <v>174</v>
      </c>
      <c r="D52" s="52" t="s">
        <v>152</v>
      </c>
      <c r="E52" s="80">
        <v>2030</v>
      </c>
      <c r="F52" s="84">
        <f>'2029'!F54</f>
        <v>1725000</v>
      </c>
      <c r="G52" s="44" t="s">
        <v>104</v>
      </c>
    </row>
    <row r="53" spans="1:9" ht="30" customHeight="1" x14ac:dyDescent="0.35">
      <c r="A53" s="71"/>
      <c r="B53" s="71" t="s">
        <v>178</v>
      </c>
      <c r="C53" s="73" t="s">
        <v>179</v>
      </c>
      <c r="D53" s="73"/>
      <c r="E53" s="73"/>
      <c r="F53" s="83"/>
      <c r="G53" s="72"/>
    </row>
    <row r="54" spans="1:9" ht="30" customHeight="1" x14ac:dyDescent="0.35">
      <c r="A54" s="360"/>
      <c r="B54" s="75">
        <v>1</v>
      </c>
      <c r="C54" s="76" t="s">
        <v>182</v>
      </c>
      <c r="D54" s="75" t="s">
        <v>152</v>
      </c>
      <c r="E54" s="80">
        <v>2030</v>
      </c>
      <c r="F54" s="348">
        <f>'2029'!F56</f>
        <v>2100000</v>
      </c>
      <c r="G54" s="86" t="s">
        <v>120</v>
      </c>
    </row>
    <row r="55" spans="1:9" ht="30" customHeight="1" x14ac:dyDescent="0.35">
      <c r="A55" s="360"/>
      <c r="B55" s="75">
        <v>2</v>
      </c>
      <c r="C55" s="76" t="s">
        <v>183</v>
      </c>
      <c r="D55" s="75" t="s">
        <v>152</v>
      </c>
      <c r="E55" s="80">
        <v>2030</v>
      </c>
      <c r="F55" s="348">
        <f>'2029'!F57</f>
        <v>2100000</v>
      </c>
      <c r="G55" s="86" t="s">
        <v>120</v>
      </c>
    </row>
    <row r="56" spans="1:9" ht="30" customHeight="1" x14ac:dyDescent="0.35">
      <c r="A56" s="360"/>
      <c r="B56" s="75">
        <v>3</v>
      </c>
      <c r="C56" s="76" t="s">
        <v>184</v>
      </c>
      <c r="D56" s="75" t="s">
        <v>152</v>
      </c>
      <c r="E56" s="80">
        <v>2030</v>
      </c>
      <c r="F56" s="348">
        <f>'2029'!F58</f>
        <v>3600000</v>
      </c>
      <c r="G56" s="86" t="s">
        <v>120</v>
      </c>
    </row>
    <row r="57" spans="1:9" ht="30" customHeight="1" x14ac:dyDescent="0.35">
      <c r="A57" s="71"/>
      <c r="B57" s="71" t="s">
        <v>185</v>
      </c>
      <c r="C57" s="73" t="s">
        <v>186</v>
      </c>
      <c r="D57" s="73"/>
      <c r="E57" s="73"/>
      <c r="F57" s="83"/>
      <c r="G57" s="72"/>
    </row>
    <row r="58" spans="1:9" ht="30" customHeight="1" x14ac:dyDescent="0.35">
      <c r="A58" s="360"/>
      <c r="B58" s="77">
        <v>1</v>
      </c>
      <c r="C58" s="76" t="s">
        <v>186</v>
      </c>
      <c r="D58" s="75" t="s">
        <v>152</v>
      </c>
      <c r="E58" s="80">
        <v>2030</v>
      </c>
      <c r="F58" s="348">
        <v>5000000</v>
      </c>
      <c r="G58" s="86" t="s">
        <v>120</v>
      </c>
    </row>
    <row r="59" spans="1:9" ht="30" customHeight="1" x14ac:dyDescent="0.35">
      <c r="A59" s="71"/>
      <c r="B59" s="71" t="s">
        <v>188</v>
      </c>
      <c r="C59" s="73" t="s">
        <v>189</v>
      </c>
      <c r="D59" s="73"/>
      <c r="E59" s="73"/>
      <c r="F59" s="83"/>
      <c r="G59" s="72"/>
    </row>
    <row r="60" spans="1:9" ht="30" customHeight="1" x14ac:dyDescent="0.35">
      <c r="A60" s="354"/>
      <c r="B60" s="77">
        <v>1</v>
      </c>
      <c r="C60" s="78" t="str">
        <f>'2029'!C62</f>
        <v>Penyusunan LPPD dan LKPPD(BHP)</v>
      </c>
      <c r="D60" s="79" t="s">
        <v>152</v>
      </c>
      <c r="E60" s="80">
        <v>2030</v>
      </c>
      <c r="F60" s="349">
        <f>'2029'!F62</f>
        <v>2890000</v>
      </c>
      <c r="G60" s="353" t="str">
        <f>'2029'!G62</f>
        <v>BHP</v>
      </c>
    </row>
    <row r="61" spans="1:9" ht="30" customHeight="1" x14ac:dyDescent="0.35">
      <c r="A61" s="360"/>
      <c r="B61" s="75">
        <v>2</v>
      </c>
      <c r="C61" s="78" t="str">
        <f>'2029'!C63</f>
        <v>Penyampaian Informasi LPPD dan LKPPD (BHP)</v>
      </c>
      <c r="D61" s="75" t="s">
        <v>152</v>
      </c>
      <c r="E61" s="80">
        <v>2030</v>
      </c>
      <c r="F61" s="349">
        <f>'2029'!F63</f>
        <v>3010000</v>
      </c>
      <c r="G61" s="353" t="str">
        <f>'2029'!G63</f>
        <v>BHP</v>
      </c>
    </row>
    <row r="62" spans="1:9" ht="30" customHeight="1" x14ac:dyDescent="0.35">
      <c r="A62" s="360"/>
      <c r="B62" s="77">
        <v>3</v>
      </c>
      <c r="C62" s="78" t="str">
        <f>'2029'!C64</f>
        <v>Monev  APBDesa Semester 1 (ADD)</v>
      </c>
      <c r="D62" s="75" t="s">
        <v>152</v>
      </c>
      <c r="E62" s="80">
        <v>2030</v>
      </c>
      <c r="F62" s="349">
        <f>'2029'!F64</f>
        <v>2210000</v>
      </c>
      <c r="G62" s="353" t="str">
        <f>'2029'!G64</f>
        <v>ADD</v>
      </c>
      <c r="I62" s="382">
        <f>I35-F62</f>
        <v>35015692</v>
      </c>
    </row>
    <row r="63" spans="1:9" ht="30" customHeight="1" x14ac:dyDescent="0.35">
      <c r="A63" s="360"/>
      <c r="B63" s="75">
        <v>4</v>
      </c>
      <c r="C63" s="78" t="str">
        <f>'2029'!C65</f>
        <v>Monev  APBDesa Semester 2 (ADD)</v>
      </c>
      <c r="D63" s="75" t="s">
        <v>152</v>
      </c>
      <c r="E63" s="80">
        <v>2030</v>
      </c>
      <c r="F63" s="349">
        <f>'2029'!F65</f>
        <v>2210000</v>
      </c>
      <c r="G63" s="353" t="str">
        <f>'2029'!G65</f>
        <v>ADD</v>
      </c>
      <c r="I63" s="382">
        <f>I62-F63</f>
        <v>32805692</v>
      </c>
    </row>
    <row r="64" spans="1:9" ht="30" customHeight="1" x14ac:dyDescent="0.35">
      <c r="A64" s="71"/>
      <c r="B64" s="71" t="s">
        <v>193</v>
      </c>
      <c r="C64" s="73" t="s">
        <v>194</v>
      </c>
      <c r="D64" s="73"/>
      <c r="E64" s="73"/>
      <c r="F64" s="83"/>
      <c r="G64" s="72"/>
    </row>
    <row r="65" spans="1:9" ht="30" customHeight="1" x14ac:dyDescent="0.35">
      <c r="A65" s="52"/>
      <c r="B65" s="75">
        <v>1</v>
      </c>
      <c r="C65" s="76" t="s">
        <v>194</v>
      </c>
      <c r="D65" s="52" t="s">
        <v>152</v>
      </c>
      <c r="E65" s="80">
        <v>2030</v>
      </c>
      <c r="F65" s="84">
        <v>1690000</v>
      </c>
      <c r="G65" s="44" t="s">
        <v>74</v>
      </c>
      <c r="I65" s="382">
        <f>I63-F65</f>
        <v>31115692</v>
      </c>
    </row>
    <row r="66" spans="1:9" ht="30" customHeight="1" x14ac:dyDescent="0.35">
      <c r="A66" s="71"/>
      <c r="B66" s="71" t="s">
        <v>591</v>
      </c>
      <c r="C66" s="582" t="s">
        <v>592</v>
      </c>
      <c r="D66" s="582"/>
      <c r="E66" s="73"/>
      <c r="F66" s="83"/>
      <c r="G66" s="72"/>
    </row>
    <row r="67" spans="1:9" ht="30" customHeight="1" x14ac:dyDescent="0.35">
      <c r="A67" s="52"/>
      <c r="B67" s="75">
        <v>1</v>
      </c>
      <c r="C67" s="76" t="s">
        <v>662</v>
      </c>
      <c r="D67" s="75" t="s">
        <v>152</v>
      </c>
      <c r="E67" s="66">
        <v>2030</v>
      </c>
      <c r="F67" s="348">
        <v>25000000</v>
      </c>
      <c r="G67" s="86" t="s">
        <v>120</v>
      </c>
    </row>
    <row r="68" spans="1:9" ht="30" customHeight="1" x14ac:dyDescent="0.35">
      <c r="A68" s="71"/>
      <c r="B68" s="71" t="s">
        <v>197</v>
      </c>
      <c r="C68" s="582" t="s">
        <v>198</v>
      </c>
      <c r="D68" s="582"/>
      <c r="E68" s="73"/>
      <c r="F68" s="83"/>
      <c r="G68" s="72"/>
    </row>
    <row r="69" spans="1:9" ht="30" customHeight="1" x14ac:dyDescent="0.35">
      <c r="A69" s="52"/>
      <c r="B69" s="75">
        <v>1</v>
      </c>
      <c r="C69" s="76" t="s">
        <v>200</v>
      </c>
      <c r="D69" s="75" t="s">
        <v>152</v>
      </c>
      <c r="E69" s="80">
        <v>2030</v>
      </c>
      <c r="F69" s="348">
        <f>I65</f>
        <v>31115692</v>
      </c>
      <c r="G69" s="86" t="s">
        <v>74</v>
      </c>
      <c r="I69" s="382">
        <f>I65-F69</f>
        <v>0</v>
      </c>
    </row>
    <row r="70" spans="1:9" ht="30" customHeight="1" x14ac:dyDescent="0.35">
      <c r="A70" s="52"/>
      <c r="B70" s="75">
        <v>1</v>
      </c>
      <c r="C70" s="76" t="s">
        <v>200</v>
      </c>
      <c r="D70" s="75" t="s">
        <v>152</v>
      </c>
      <c r="E70" s="80">
        <v>2030</v>
      </c>
      <c r="F70" s="348">
        <v>16000000</v>
      </c>
      <c r="G70" s="86" t="s">
        <v>665</v>
      </c>
    </row>
    <row r="71" spans="1:9" s="12" customFormat="1" ht="30" customHeight="1" x14ac:dyDescent="0.35">
      <c r="A71" s="54">
        <v>1</v>
      </c>
      <c r="B71" s="54" t="s">
        <v>201</v>
      </c>
      <c r="C71" s="583" t="s">
        <v>202</v>
      </c>
      <c r="D71" s="583"/>
      <c r="E71" s="355"/>
      <c r="F71" s="356"/>
      <c r="G71" s="357"/>
    </row>
    <row r="72" spans="1:9" ht="30" customHeight="1" x14ac:dyDescent="0.35">
      <c r="A72" s="52"/>
      <c r="B72" s="52">
        <v>1</v>
      </c>
      <c r="C72" s="74" t="s">
        <v>203</v>
      </c>
      <c r="D72" s="52" t="s">
        <v>152</v>
      </c>
      <c r="E72" s="66">
        <v>2030</v>
      </c>
      <c r="F72" s="84">
        <v>17500000</v>
      </c>
      <c r="G72" s="44" t="s">
        <v>120</v>
      </c>
    </row>
    <row r="73" spans="1:9" ht="30" customHeight="1" x14ac:dyDescent="0.35">
      <c r="A73" s="52"/>
      <c r="B73" s="52">
        <v>2</v>
      </c>
      <c r="C73" s="74" t="s">
        <v>204</v>
      </c>
      <c r="D73" s="52" t="s">
        <v>152</v>
      </c>
      <c r="E73" s="66">
        <v>2030</v>
      </c>
      <c r="F73" s="84">
        <f>'2029'!F75</f>
        <v>8596918</v>
      </c>
      <c r="G73" s="44" t="s">
        <v>205</v>
      </c>
    </row>
    <row r="74" spans="1:9" s="12" customFormat="1" ht="30" customHeight="1" x14ac:dyDescent="0.35">
      <c r="A74" s="579" t="s">
        <v>206</v>
      </c>
      <c r="B74" s="579"/>
      <c r="C74" s="579"/>
      <c r="D74" s="579"/>
      <c r="E74" s="87"/>
      <c r="F74" s="88">
        <f>SUM(F5:F73)</f>
        <v>729652023</v>
      </c>
      <c r="G74" s="89"/>
    </row>
    <row r="75" spans="1:9" s="58" customFormat="1" x14ac:dyDescent="0.35">
      <c r="A75" s="42"/>
      <c r="B75" s="45"/>
      <c r="C75" s="45"/>
      <c r="D75" s="47"/>
      <c r="E75" s="45"/>
      <c r="F75" s="48"/>
      <c r="G75" s="45"/>
    </row>
    <row r="76" spans="1:9" s="58" customFormat="1" x14ac:dyDescent="0.35">
      <c r="A76" s="42"/>
      <c r="B76" s="45"/>
      <c r="C76" s="45"/>
      <c r="D76" s="47"/>
      <c r="E76" s="45"/>
      <c r="F76" s="48"/>
      <c r="G76" s="45"/>
    </row>
    <row r="77" spans="1:9" s="58" customFormat="1" x14ac:dyDescent="0.35">
      <c r="A77" s="42"/>
      <c r="B77" s="45"/>
      <c r="C77" s="45"/>
      <c r="D77" s="47"/>
      <c r="E77" s="45"/>
      <c r="F77" s="48"/>
      <c r="G77" s="45"/>
    </row>
    <row r="78" spans="1:9" s="58" customFormat="1" x14ac:dyDescent="0.35">
      <c r="A78" s="42"/>
      <c r="B78" s="45"/>
      <c r="C78" s="45"/>
      <c r="D78" s="47"/>
      <c r="E78" s="45"/>
      <c r="F78" s="48"/>
      <c r="G78" s="45"/>
    </row>
  </sheetData>
  <mergeCells count="21">
    <mergeCell ref="A1:A3"/>
    <mergeCell ref="D1:D3"/>
    <mergeCell ref="C5:D5"/>
    <mergeCell ref="C6:D6"/>
    <mergeCell ref="C9:D9"/>
    <mergeCell ref="B1:C3"/>
    <mergeCell ref="C71:D71"/>
    <mergeCell ref="A74:D74"/>
    <mergeCell ref="C34:D34"/>
    <mergeCell ref="C36:D36"/>
    <mergeCell ref="C41:D41"/>
    <mergeCell ref="C43:D43"/>
    <mergeCell ref="C66:D66"/>
    <mergeCell ref="F1:G1"/>
    <mergeCell ref="F2:F3"/>
    <mergeCell ref="G2:G3"/>
    <mergeCell ref="E1:E2"/>
    <mergeCell ref="C68:D68"/>
    <mergeCell ref="C30:D30"/>
    <mergeCell ref="C12:D12"/>
    <mergeCell ref="C14:D14"/>
  </mergeCells>
  <pageMargins left="0.7" right="0.7" top="0.75" bottom="0.75" header="0.3" footer="0.3"/>
  <pageSetup paperSize="5"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1E9C-707D-40CB-8805-8A92ABB9514D}">
  <sheetPr>
    <tabColor rgb="FFFFFF00"/>
  </sheetPr>
  <dimension ref="A1:E114"/>
  <sheetViews>
    <sheetView view="pageBreakPreview" zoomScaleNormal="70" zoomScaleSheetLayoutView="100" workbookViewId="0">
      <selection sqref="A1:E12"/>
    </sheetView>
  </sheetViews>
  <sheetFormatPr defaultRowHeight="15.5" x14ac:dyDescent="0.35"/>
  <cols>
    <col min="1" max="1" width="6.54296875" style="42" customWidth="1"/>
    <col min="2" max="2" width="50" style="45" customWidth="1"/>
    <col min="3" max="3" width="14.6328125" style="47" customWidth="1"/>
    <col min="4" max="4" width="16.08984375" style="45" bestFit="1" customWidth="1"/>
    <col min="5" max="5" width="25.36328125" style="48" customWidth="1"/>
    <col min="6" max="239" width="8.7265625" style="21"/>
    <col min="240" max="240" width="6.54296875" style="21" customWidth="1"/>
    <col min="241" max="241" width="17.90625" style="21" customWidth="1"/>
    <col min="242" max="242" width="9" style="21" bestFit="1" customWidth="1"/>
    <col min="243" max="243" width="43.90625" style="21" customWidth="1"/>
    <col min="244" max="244" width="13.7265625" style="21" customWidth="1"/>
    <col min="245" max="245" width="20.1796875" style="21" customWidth="1"/>
    <col min="246" max="246" width="14.26953125" style="21" customWidth="1"/>
    <col min="247" max="247" width="10.453125" style="21" customWidth="1"/>
    <col min="248" max="254" width="9.7265625" style="21" customWidth="1"/>
    <col min="255" max="255" width="16.7265625" style="21" bestFit="1" customWidth="1"/>
    <col min="256" max="256" width="18.453125" style="21" bestFit="1" customWidth="1"/>
    <col min="257" max="257" width="16.26953125" style="21" customWidth="1"/>
    <col min="258" max="258" width="18.26953125" style="21" customWidth="1"/>
    <col min="259" max="259" width="18.6328125" style="21" customWidth="1"/>
    <col min="260" max="260" width="28.81640625" style="21" customWidth="1"/>
    <col min="261" max="261" width="14.81640625" style="21" bestFit="1" customWidth="1"/>
    <col min="262" max="495" width="8.7265625" style="21"/>
    <col min="496" max="496" width="6.54296875" style="21" customWidth="1"/>
    <col min="497" max="497" width="17.90625" style="21" customWidth="1"/>
    <col min="498" max="498" width="9" style="21" bestFit="1" customWidth="1"/>
    <col min="499" max="499" width="43.90625" style="21" customWidth="1"/>
    <col min="500" max="500" width="13.7265625" style="21" customWidth="1"/>
    <col min="501" max="501" width="20.1796875" style="21" customWidth="1"/>
    <col min="502" max="502" width="14.26953125" style="21" customWidth="1"/>
    <col min="503" max="503" width="10.453125" style="21" customWidth="1"/>
    <col min="504" max="510" width="9.7265625" style="21" customWidth="1"/>
    <col min="511" max="511" width="16.7265625" style="21" bestFit="1" customWidth="1"/>
    <col min="512" max="512" width="18.453125" style="21" bestFit="1" customWidth="1"/>
    <col min="513" max="513" width="16.26953125" style="21" customWidth="1"/>
    <col min="514" max="514" width="18.26953125" style="21" customWidth="1"/>
    <col min="515" max="515" width="18.6328125" style="21" customWidth="1"/>
    <col min="516" max="516" width="28.81640625" style="21" customWidth="1"/>
    <col min="517" max="517" width="14.81640625" style="21" bestFit="1" customWidth="1"/>
    <col min="518" max="751" width="8.7265625" style="21"/>
    <col min="752" max="752" width="6.54296875" style="21" customWidth="1"/>
    <col min="753" max="753" width="17.90625" style="21" customWidth="1"/>
    <col min="754" max="754" width="9" style="21" bestFit="1" customWidth="1"/>
    <col min="755" max="755" width="43.90625" style="21" customWidth="1"/>
    <col min="756" max="756" width="13.7265625" style="21" customWidth="1"/>
    <col min="757" max="757" width="20.1796875" style="21" customWidth="1"/>
    <col min="758" max="758" width="14.26953125" style="21" customWidth="1"/>
    <col min="759" max="759" width="10.453125" style="21" customWidth="1"/>
    <col min="760" max="766" width="9.7265625" style="21" customWidth="1"/>
    <col min="767" max="767" width="16.7265625" style="21" bestFit="1" customWidth="1"/>
    <col min="768" max="768" width="18.453125" style="21" bestFit="1" customWidth="1"/>
    <col min="769" max="769" width="16.26953125" style="21" customWidth="1"/>
    <col min="770" max="770" width="18.26953125" style="21" customWidth="1"/>
    <col min="771" max="771" width="18.6328125" style="21" customWidth="1"/>
    <col min="772" max="772" width="28.81640625" style="21" customWidth="1"/>
    <col min="773" max="773" width="14.81640625" style="21" bestFit="1" customWidth="1"/>
    <col min="774" max="1007" width="8.7265625" style="21"/>
    <col min="1008" max="1008" width="6.54296875" style="21" customWidth="1"/>
    <col min="1009" max="1009" width="17.90625" style="21" customWidth="1"/>
    <col min="1010" max="1010" width="9" style="21" bestFit="1" customWidth="1"/>
    <col min="1011" max="1011" width="43.90625" style="21" customWidth="1"/>
    <col min="1012" max="1012" width="13.7265625" style="21" customWidth="1"/>
    <col min="1013" max="1013" width="20.1796875" style="21" customWidth="1"/>
    <col min="1014" max="1014" width="14.26953125" style="21" customWidth="1"/>
    <col min="1015" max="1015" width="10.453125" style="21" customWidth="1"/>
    <col min="1016" max="1022" width="9.7265625" style="21" customWidth="1"/>
    <col min="1023" max="1023" width="16.7265625" style="21" bestFit="1" customWidth="1"/>
    <col min="1024" max="1024" width="18.453125" style="21" bestFit="1" customWidth="1"/>
    <col min="1025" max="1025" width="16.26953125" style="21" customWidth="1"/>
    <col min="1026" max="1026" width="18.26953125" style="21" customWidth="1"/>
    <col min="1027" max="1027" width="18.6328125" style="21" customWidth="1"/>
    <col min="1028" max="1028" width="28.81640625" style="21" customWidth="1"/>
    <col min="1029" max="1029" width="14.81640625" style="21" bestFit="1" customWidth="1"/>
    <col min="1030" max="1263" width="8.7265625" style="21"/>
    <col min="1264" max="1264" width="6.54296875" style="21" customWidth="1"/>
    <col min="1265" max="1265" width="17.90625" style="21" customWidth="1"/>
    <col min="1266" max="1266" width="9" style="21" bestFit="1" customWidth="1"/>
    <col min="1267" max="1267" width="43.90625" style="21" customWidth="1"/>
    <col min="1268" max="1268" width="13.7265625" style="21" customWidth="1"/>
    <col min="1269" max="1269" width="20.1796875" style="21" customWidth="1"/>
    <col min="1270" max="1270" width="14.26953125" style="21" customWidth="1"/>
    <col min="1271" max="1271" width="10.453125" style="21" customWidth="1"/>
    <col min="1272" max="1278" width="9.7265625" style="21" customWidth="1"/>
    <col min="1279" max="1279" width="16.7265625" style="21" bestFit="1" customWidth="1"/>
    <col min="1280" max="1280" width="18.453125" style="21" bestFit="1" customWidth="1"/>
    <col min="1281" max="1281" width="16.26953125" style="21" customWidth="1"/>
    <col min="1282" max="1282" width="18.26953125" style="21" customWidth="1"/>
    <col min="1283" max="1283" width="18.6328125" style="21" customWidth="1"/>
    <col min="1284" max="1284" width="28.81640625" style="21" customWidth="1"/>
    <col min="1285" max="1285" width="14.81640625" style="21" bestFit="1" customWidth="1"/>
    <col min="1286" max="1519" width="8.7265625" style="21"/>
    <col min="1520" max="1520" width="6.54296875" style="21" customWidth="1"/>
    <col min="1521" max="1521" width="17.90625" style="21" customWidth="1"/>
    <col min="1522" max="1522" width="9" style="21" bestFit="1" customWidth="1"/>
    <col min="1523" max="1523" width="43.90625" style="21" customWidth="1"/>
    <col min="1524" max="1524" width="13.7265625" style="21" customWidth="1"/>
    <col min="1525" max="1525" width="20.1796875" style="21" customWidth="1"/>
    <col min="1526" max="1526" width="14.26953125" style="21" customWidth="1"/>
    <col min="1527" max="1527" width="10.453125" style="21" customWidth="1"/>
    <col min="1528" max="1534" width="9.7265625" style="21" customWidth="1"/>
    <col min="1535" max="1535" width="16.7265625" style="21" bestFit="1" customWidth="1"/>
    <col min="1536" max="1536" width="18.453125" style="21" bestFit="1" customWidth="1"/>
    <col min="1537" max="1537" width="16.26953125" style="21" customWidth="1"/>
    <col min="1538" max="1538" width="18.26953125" style="21" customWidth="1"/>
    <col min="1539" max="1539" width="18.6328125" style="21" customWidth="1"/>
    <col min="1540" max="1540" width="28.81640625" style="21" customWidth="1"/>
    <col min="1541" max="1541" width="14.81640625" style="21" bestFit="1" customWidth="1"/>
    <col min="1542" max="1775" width="8.7265625" style="21"/>
    <col min="1776" max="1776" width="6.54296875" style="21" customWidth="1"/>
    <col min="1777" max="1777" width="17.90625" style="21" customWidth="1"/>
    <col min="1778" max="1778" width="9" style="21" bestFit="1" customWidth="1"/>
    <col min="1779" max="1779" width="43.90625" style="21" customWidth="1"/>
    <col min="1780" max="1780" width="13.7265625" style="21" customWidth="1"/>
    <col min="1781" max="1781" width="20.1796875" style="21" customWidth="1"/>
    <col min="1782" max="1782" width="14.26953125" style="21" customWidth="1"/>
    <col min="1783" max="1783" width="10.453125" style="21" customWidth="1"/>
    <col min="1784" max="1790" width="9.7265625" style="21" customWidth="1"/>
    <col min="1791" max="1791" width="16.7265625" style="21" bestFit="1" customWidth="1"/>
    <col min="1792" max="1792" width="18.453125" style="21" bestFit="1" customWidth="1"/>
    <col min="1793" max="1793" width="16.26953125" style="21" customWidth="1"/>
    <col min="1794" max="1794" width="18.26953125" style="21" customWidth="1"/>
    <col min="1795" max="1795" width="18.6328125" style="21" customWidth="1"/>
    <col min="1796" max="1796" width="28.81640625" style="21" customWidth="1"/>
    <col min="1797" max="1797" width="14.81640625" style="21" bestFit="1" customWidth="1"/>
    <col min="1798" max="2031" width="8.7265625" style="21"/>
    <col min="2032" max="2032" width="6.54296875" style="21" customWidth="1"/>
    <col min="2033" max="2033" width="17.90625" style="21" customWidth="1"/>
    <col min="2034" max="2034" width="9" style="21" bestFit="1" customWidth="1"/>
    <col min="2035" max="2035" width="43.90625" style="21" customWidth="1"/>
    <col min="2036" max="2036" width="13.7265625" style="21" customWidth="1"/>
    <col min="2037" max="2037" width="20.1796875" style="21" customWidth="1"/>
    <col min="2038" max="2038" width="14.26953125" style="21" customWidth="1"/>
    <col min="2039" max="2039" width="10.453125" style="21" customWidth="1"/>
    <col min="2040" max="2046" width="9.7265625" style="21" customWidth="1"/>
    <col min="2047" max="2047" width="16.7265625" style="21" bestFit="1" customWidth="1"/>
    <col min="2048" max="2048" width="18.453125" style="21" bestFit="1" customWidth="1"/>
    <col min="2049" max="2049" width="16.26953125" style="21" customWidth="1"/>
    <col min="2050" max="2050" width="18.26953125" style="21" customWidth="1"/>
    <col min="2051" max="2051" width="18.6328125" style="21" customWidth="1"/>
    <col min="2052" max="2052" width="28.81640625" style="21" customWidth="1"/>
    <col min="2053" max="2053" width="14.81640625" style="21" bestFit="1" customWidth="1"/>
    <col min="2054" max="2287" width="8.7265625" style="21"/>
    <col min="2288" max="2288" width="6.54296875" style="21" customWidth="1"/>
    <col min="2289" max="2289" width="17.90625" style="21" customWidth="1"/>
    <col min="2290" max="2290" width="9" style="21" bestFit="1" customWidth="1"/>
    <col min="2291" max="2291" width="43.90625" style="21" customWidth="1"/>
    <col min="2292" max="2292" width="13.7265625" style="21" customWidth="1"/>
    <col min="2293" max="2293" width="20.1796875" style="21" customWidth="1"/>
    <col min="2294" max="2294" width="14.26953125" style="21" customWidth="1"/>
    <col min="2295" max="2295" width="10.453125" style="21" customWidth="1"/>
    <col min="2296" max="2302" width="9.7265625" style="21" customWidth="1"/>
    <col min="2303" max="2303" width="16.7265625" style="21" bestFit="1" customWidth="1"/>
    <col min="2304" max="2304" width="18.453125" style="21" bestFit="1" customWidth="1"/>
    <col min="2305" max="2305" width="16.26953125" style="21" customWidth="1"/>
    <col min="2306" max="2306" width="18.26953125" style="21" customWidth="1"/>
    <col min="2307" max="2307" width="18.6328125" style="21" customWidth="1"/>
    <col min="2308" max="2308" width="28.81640625" style="21" customWidth="1"/>
    <col min="2309" max="2309" width="14.81640625" style="21" bestFit="1" customWidth="1"/>
    <col min="2310" max="2543" width="8.7265625" style="21"/>
    <col min="2544" max="2544" width="6.54296875" style="21" customWidth="1"/>
    <col min="2545" max="2545" width="17.90625" style="21" customWidth="1"/>
    <col min="2546" max="2546" width="9" style="21" bestFit="1" customWidth="1"/>
    <col min="2547" max="2547" width="43.90625" style="21" customWidth="1"/>
    <col min="2548" max="2548" width="13.7265625" style="21" customWidth="1"/>
    <col min="2549" max="2549" width="20.1796875" style="21" customWidth="1"/>
    <col min="2550" max="2550" width="14.26953125" style="21" customWidth="1"/>
    <col min="2551" max="2551" width="10.453125" style="21" customWidth="1"/>
    <col min="2552" max="2558" width="9.7265625" style="21" customWidth="1"/>
    <col min="2559" max="2559" width="16.7265625" style="21" bestFit="1" customWidth="1"/>
    <col min="2560" max="2560" width="18.453125" style="21" bestFit="1" customWidth="1"/>
    <col min="2561" max="2561" width="16.26953125" style="21" customWidth="1"/>
    <col min="2562" max="2562" width="18.26953125" style="21" customWidth="1"/>
    <col min="2563" max="2563" width="18.6328125" style="21" customWidth="1"/>
    <col min="2564" max="2564" width="28.81640625" style="21" customWidth="1"/>
    <col min="2565" max="2565" width="14.81640625" style="21" bestFit="1" customWidth="1"/>
    <col min="2566" max="2799" width="8.7265625" style="21"/>
    <col min="2800" max="2800" width="6.54296875" style="21" customWidth="1"/>
    <col min="2801" max="2801" width="17.90625" style="21" customWidth="1"/>
    <col min="2802" max="2802" width="9" style="21" bestFit="1" customWidth="1"/>
    <col min="2803" max="2803" width="43.90625" style="21" customWidth="1"/>
    <col min="2804" max="2804" width="13.7265625" style="21" customWidth="1"/>
    <col min="2805" max="2805" width="20.1796875" style="21" customWidth="1"/>
    <col min="2806" max="2806" width="14.26953125" style="21" customWidth="1"/>
    <col min="2807" max="2807" width="10.453125" style="21" customWidth="1"/>
    <col min="2808" max="2814" width="9.7265625" style="21" customWidth="1"/>
    <col min="2815" max="2815" width="16.7265625" style="21" bestFit="1" customWidth="1"/>
    <col min="2816" max="2816" width="18.453125" style="21" bestFit="1" customWidth="1"/>
    <col min="2817" max="2817" width="16.26953125" style="21" customWidth="1"/>
    <col min="2818" max="2818" width="18.26953125" style="21" customWidth="1"/>
    <col min="2819" max="2819" width="18.6328125" style="21" customWidth="1"/>
    <col min="2820" max="2820" width="28.81640625" style="21" customWidth="1"/>
    <col min="2821" max="2821" width="14.81640625" style="21" bestFit="1" customWidth="1"/>
    <col min="2822" max="3055" width="8.7265625" style="21"/>
    <col min="3056" max="3056" width="6.54296875" style="21" customWidth="1"/>
    <col min="3057" max="3057" width="17.90625" style="21" customWidth="1"/>
    <col min="3058" max="3058" width="9" style="21" bestFit="1" customWidth="1"/>
    <col min="3059" max="3059" width="43.90625" style="21" customWidth="1"/>
    <col min="3060" max="3060" width="13.7265625" style="21" customWidth="1"/>
    <col min="3061" max="3061" width="20.1796875" style="21" customWidth="1"/>
    <col min="3062" max="3062" width="14.26953125" style="21" customWidth="1"/>
    <col min="3063" max="3063" width="10.453125" style="21" customWidth="1"/>
    <col min="3064" max="3070" width="9.7265625" style="21" customWidth="1"/>
    <col min="3071" max="3071" width="16.7265625" style="21" bestFit="1" customWidth="1"/>
    <col min="3072" max="3072" width="18.453125" style="21" bestFit="1" customWidth="1"/>
    <col min="3073" max="3073" width="16.26953125" style="21" customWidth="1"/>
    <col min="3074" max="3074" width="18.26953125" style="21" customWidth="1"/>
    <col min="3075" max="3075" width="18.6328125" style="21" customWidth="1"/>
    <col min="3076" max="3076" width="28.81640625" style="21" customWidth="1"/>
    <col min="3077" max="3077" width="14.81640625" style="21" bestFit="1" customWidth="1"/>
    <col min="3078" max="3311" width="8.7265625" style="21"/>
    <col min="3312" max="3312" width="6.54296875" style="21" customWidth="1"/>
    <col min="3313" max="3313" width="17.90625" style="21" customWidth="1"/>
    <col min="3314" max="3314" width="9" style="21" bestFit="1" customWidth="1"/>
    <col min="3315" max="3315" width="43.90625" style="21" customWidth="1"/>
    <col min="3316" max="3316" width="13.7265625" style="21" customWidth="1"/>
    <col min="3317" max="3317" width="20.1796875" style="21" customWidth="1"/>
    <col min="3318" max="3318" width="14.26953125" style="21" customWidth="1"/>
    <col min="3319" max="3319" width="10.453125" style="21" customWidth="1"/>
    <col min="3320" max="3326" width="9.7265625" style="21" customWidth="1"/>
    <col min="3327" max="3327" width="16.7265625" style="21" bestFit="1" customWidth="1"/>
    <col min="3328" max="3328" width="18.453125" style="21" bestFit="1" customWidth="1"/>
    <col min="3329" max="3329" width="16.26953125" style="21" customWidth="1"/>
    <col min="3330" max="3330" width="18.26953125" style="21" customWidth="1"/>
    <col min="3331" max="3331" width="18.6328125" style="21" customWidth="1"/>
    <col min="3332" max="3332" width="28.81640625" style="21" customWidth="1"/>
    <col min="3333" max="3333" width="14.81640625" style="21" bestFit="1" customWidth="1"/>
    <col min="3334" max="3567" width="8.7265625" style="21"/>
    <col min="3568" max="3568" width="6.54296875" style="21" customWidth="1"/>
    <col min="3569" max="3569" width="17.90625" style="21" customWidth="1"/>
    <col min="3570" max="3570" width="9" style="21" bestFit="1" customWidth="1"/>
    <col min="3571" max="3571" width="43.90625" style="21" customWidth="1"/>
    <col min="3572" max="3572" width="13.7265625" style="21" customWidth="1"/>
    <col min="3573" max="3573" width="20.1796875" style="21" customWidth="1"/>
    <col min="3574" max="3574" width="14.26953125" style="21" customWidth="1"/>
    <col min="3575" max="3575" width="10.453125" style="21" customWidth="1"/>
    <col min="3576" max="3582" width="9.7265625" style="21" customWidth="1"/>
    <col min="3583" max="3583" width="16.7265625" style="21" bestFit="1" customWidth="1"/>
    <col min="3584" max="3584" width="18.453125" style="21" bestFit="1" customWidth="1"/>
    <col min="3585" max="3585" width="16.26953125" style="21" customWidth="1"/>
    <col min="3586" max="3586" width="18.26953125" style="21" customWidth="1"/>
    <col min="3587" max="3587" width="18.6328125" style="21" customWidth="1"/>
    <col min="3588" max="3588" width="28.81640625" style="21" customWidth="1"/>
    <col min="3589" max="3589" width="14.81640625" style="21" bestFit="1" customWidth="1"/>
    <col min="3590" max="3823" width="8.7265625" style="21"/>
    <col min="3824" max="3824" width="6.54296875" style="21" customWidth="1"/>
    <col min="3825" max="3825" width="17.90625" style="21" customWidth="1"/>
    <col min="3826" max="3826" width="9" style="21" bestFit="1" customWidth="1"/>
    <col min="3827" max="3827" width="43.90625" style="21" customWidth="1"/>
    <col min="3828" max="3828" width="13.7265625" style="21" customWidth="1"/>
    <col min="3829" max="3829" width="20.1796875" style="21" customWidth="1"/>
    <col min="3830" max="3830" width="14.26953125" style="21" customWidth="1"/>
    <col min="3831" max="3831" width="10.453125" style="21" customWidth="1"/>
    <col min="3832" max="3838" width="9.7265625" style="21" customWidth="1"/>
    <col min="3839" max="3839" width="16.7265625" style="21" bestFit="1" customWidth="1"/>
    <col min="3840" max="3840" width="18.453125" style="21" bestFit="1" customWidth="1"/>
    <col min="3841" max="3841" width="16.26953125" style="21" customWidth="1"/>
    <col min="3842" max="3842" width="18.26953125" style="21" customWidth="1"/>
    <col min="3843" max="3843" width="18.6328125" style="21" customWidth="1"/>
    <col min="3844" max="3844" width="28.81640625" style="21" customWidth="1"/>
    <col min="3845" max="3845" width="14.81640625" style="21" bestFit="1" customWidth="1"/>
    <col min="3846" max="4079" width="8.7265625" style="21"/>
    <col min="4080" max="4080" width="6.54296875" style="21" customWidth="1"/>
    <col min="4081" max="4081" width="17.90625" style="21" customWidth="1"/>
    <col min="4082" max="4082" width="9" style="21" bestFit="1" customWidth="1"/>
    <col min="4083" max="4083" width="43.90625" style="21" customWidth="1"/>
    <col min="4084" max="4084" width="13.7265625" style="21" customWidth="1"/>
    <col min="4085" max="4085" width="20.1796875" style="21" customWidth="1"/>
    <col min="4086" max="4086" width="14.26953125" style="21" customWidth="1"/>
    <col min="4087" max="4087" width="10.453125" style="21" customWidth="1"/>
    <col min="4088" max="4094" width="9.7265625" style="21" customWidth="1"/>
    <col min="4095" max="4095" width="16.7265625" style="21" bestFit="1" customWidth="1"/>
    <col min="4096" max="4096" width="18.453125" style="21" bestFit="1" customWidth="1"/>
    <col min="4097" max="4097" width="16.26953125" style="21" customWidth="1"/>
    <col min="4098" max="4098" width="18.26953125" style="21" customWidth="1"/>
    <col min="4099" max="4099" width="18.6328125" style="21" customWidth="1"/>
    <col min="4100" max="4100" width="28.81640625" style="21" customWidth="1"/>
    <col min="4101" max="4101" width="14.81640625" style="21" bestFit="1" customWidth="1"/>
    <col min="4102" max="4335" width="8.7265625" style="21"/>
    <col min="4336" max="4336" width="6.54296875" style="21" customWidth="1"/>
    <col min="4337" max="4337" width="17.90625" style="21" customWidth="1"/>
    <col min="4338" max="4338" width="9" style="21" bestFit="1" customWidth="1"/>
    <col min="4339" max="4339" width="43.90625" style="21" customWidth="1"/>
    <col min="4340" max="4340" width="13.7265625" style="21" customWidth="1"/>
    <col min="4341" max="4341" width="20.1796875" style="21" customWidth="1"/>
    <col min="4342" max="4342" width="14.26953125" style="21" customWidth="1"/>
    <col min="4343" max="4343" width="10.453125" style="21" customWidth="1"/>
    <col min="4344" max="4350" width="9.7265625" style="21" customWidth="1"/>
    <col min="4351" max="4351" width="16.7265625" style="21" bestFit="1" customWidth="1"/>
    <col min="4352" max="4352" width="18.453125" style="21" bestFit="1" customWidth="1"/>
    <col min="4353" max="4353" width="16.26953125" style="21" customWidth="1"/>
    <col min="4354" max="4354" width="18.26953125" style="21" customWidth="1"/>
    <col min="4355" max="4355" width="18.6328125" style="21" customWidth="1"/>
    <col min="4356" max="4356" width="28.81640625" style="21" customWidth="1"/>
    <col min="4357" max="4357" width="14.81640625" style="21" bestFit="1" customWidth="1"/>
    <col min="4358" max="4591" width="8.7265625" style="21"/>
    <col min="4592" max="4592" width="6.54296875" style="21" customWidth="1"/>
    <col min="4593" max="4593" width="17.90625" style="21" customWidth="1"/>
    <col min="4594" max="4594" width="9" style="21" bestFit="1" customWidth="1"/>
    <col min="4595" max="4595" width="43.90625" style="21" customWidth="1"/>
    <col min="4596" max="4596" width="13.7265625" style="21" customWidth="1"/>
    <col min="4597" max="4597" width="20.1796875" style="21" customWidth="1"/>
    <col min="4598" max="4598" width="14.26953125" style="21" customWidth="1"/>
    <col min="4599" max="4599" width="10.453125" style="21" customWidth="1"/>
    <col min="4600" max="4606" width="9.7265625" style="21" customWidth="1"/>
    <col min="4607" max="4607" width="16.7265625" style="21" bestFit="1" customWidth="1"/>
    <col min="4608" max="4608" width="18.453125" style="21" bestFit="1" customWidth="1"/>
    <col min="4609" max="4609" width="16.26953125" style="21" customWidth="1"/>
    <col min="4610" max="4610" width="18.26953125" style="21" customWidth="1"/>
    <col min="4611" max="4611" width="18.6328125" style="21" customWidth="1"/>
    <col min="4612" max="4612" width="28.81640625" style="21" customWidth="1"/>
    <col min="4613" max="4613" width="14.81640625" style="21" bestFit="1" customWidth="1"/>
    <col min="4614" max="4847" width="8.7265625" style="21"/>
    <col min="4848" max="4848" width="6.54296875" style="21" customWidth="1"/>
    <col min="4849" max="4849" width="17.90625" style="21" customWidth="1"/>
    <col min="4850" max="4850" width="9" style="21" bestFit="1" customWidth="1"/>
    <col min="4851" max="4851" width="43.90625" style="21" customWidth="1"/>
    <col min="4852" max="4852" width="13.7265625" style="21" customWidth="1"/>
    <col min="4853" max="4853" width="20.1796875" style="21" customWidth="1"/>
    <col min="4854" max="4854" width="14.26953125" style="21" customWidth="1"/>
    <col min="4855" max="4855" width="10.453125" style="21" customWidth="1"/>
    <col min="4856" max="4862" width="9.7265625" style="21" customWidth="1"/>
    <col min="4863" max="4863" width="16.7265625" style="21" bestFit="1" customWidth="1"/>
    <col min="4864" max="4864" width="18.453125" style="21" bestFit="1" customWidth="1"/>
    <col min="4865" max="4865" width="16.26953125" style="21" customWidth="1"/>
    <col min="4866" max="4866" width="18.26953125" style="21" customWidth="1"/>
    <col min="4867" max="4867" width="18.6328125" style="21" customWidth="1"/>
    <col min="4868" max="4868" width="28.81640625" style="21" customWidth="1"/>
    <col min="4869" max="4869" width="14.81640625" style="21" bestFit="1" customWidth="1"/>
    <col min="4870" max="5103" width="8.7265625" style="21"/>
    <col min="5104" max="5104" width="6.54296875" style="21" customWidth="1"/>
    <col min="5105" max="5105" width="17.90625" style="21" customWidth="1"/>
    <col min="5106" max="5106" width="9" style="21" bestFit="1" customWidth="1"/>
    <col min="5107" max="5107" width="43.90625" style="21" customWidth="1"/>
    <col min="5108" max="5108" width="13.7265625" style="21" customWidth="1"/>
    <col min="5109" max="5109" width="20.1796875" style="21" customWidth="1"/>
    <col min="5110" max="5110" width="14.26953125" style="21" customWidth="1"/>
    <col min="5111" max="5111" width="10.453125" style="21" customWidth="1"/>
    <col min="5112" max="5118" width="9.7265625" style="21" customWidth="1"/>
    <col min="5119" max="5119" width="16.7265625" style="21" bestFit="1" customWidth="1"/>
    <col min="5120" max="5120" width="18.453125" style="21" bestFit="1" customWidth="1"/>
    <col min="5121" max="5121" width="16.26953125" style="21" customWidth="1"/>
    <col min="5122" max="5122" width="18.26953125" style="21" customWidth="1"/>
    <col min="5123" max="5123" width="18.6328125" style="21" customWidth="1"/>
    <col min="5124" max="5124" width="28.81640625" style="21" customWidth="1"/>
    <col min="5125" max="5125" width="14.81640625" style="21" bestFit="1" customWidth="1"/>
    <col min="5126" max="5359" width="8.7265625" style="21"/>
    <col min="5360" max="5360" width="6.54296875" style="21" customWidth="1"/>
    <col min="5361" max="5361" width="17.90625" style="21" customWidth="1"/>
    <col min="5362" max="5362" width="9" style="21" bestFit="1" customWidth="1"/>
    <col min="5363" max="5363" width="43.90625" style="21" customWidth="1"/>
    <col min="5364" max="5364" width="13.7265625" style="21" customWidth="1"/>
    <col min="5365" max="5365" width="20.1796875" style="21" customWidth="1"/>
    <col min="5366" max="5366" width="14.26953125" style="21" customWidth="1"/>
    <col min="5367" max="5367" width="10.453125" style="21" customWidth="1"/>
    <col min="5368" max="5374" width="9.7265625" style="21" customWidth="1"/>
    <col min="5375" max="5375" width="16.7265625" style="21" bestFit="1" customWidth="1"/>
    <col min="5376" max="5376" width="18.453125" style="21" bestFit="1" customWidth="1"/>
    <col min="5377" max="5377" width="16.26953125" style="21" customWidth="1"/>
    <col min="5378" max="5378" width="18.26953125" style="21" customWidth="1"/>
    <col min="5379" max="5379" width="18.6328125" style="21" customWidth="1"/>
    <col min="5380" max="5380" width="28.81640625" style="21" customWidth="1"/>
    <col min="5381" max="5381" width="14.81640625" style="21" bestFit="1" customWidth="1"/>
    <col min="5382" max="5615" width="8.7265625" style="21"/>
    <col min="5616" max="5616" width="6.54296875" style="21" customWidth="1"/>
    <col min="5617" max="5617" width="17.90625" style="21" customWidth="1"/>
    <col min="5618" max="5618" width="9" style="21" bestFit="1" customWidth="1"/>
    <col min="5619" max="5619" width="43.90625" style="21" customWidth="1"/>
    <col min="5620" max="5620" width="13.7265625" style="21" customWidth="1"/>
    <col min="5621" max="5621" width="20.1796875" style="21" customWidth="1"/>
    <col min="5622" max="5622" width="14.26953125" style="21" customWidth="1"/>
    <col min="5623" max="5623" width="10.453125" style="21" customWidth="1"/>
    <col min="5624" max="5630" width="9.7265625" style="21" customWidth="1"/>
    <col min="5631" max="5631" width="16.7265625" style="21" bestFit="1" customWidth="1"/>
    <col min="5632" max="5632" width="18.453125" style="21" bestFit="1" customWidth="1"/>
    <col min="5633" max="5633" width="16.26953125" style="21" customWidth="1"/>
    <col min="5634" max="5634" width="18.26953125" style="21" customWidth="1"/>
    <col min="5635" max="5635" width="18.6328125" style="21" customWidth="1"/>
    <col min="5636" max="5636" width="28.81640625" style="21" customWidth="1"/>
    <col min="5637" max="5637" width="14.81640625" style="21" bestFit="1" customWidth="1"/>
    <col min="5638" max="5871" width="8.7265625" style="21"/>
    <col min="5872" max="5872" width="6.54296875" style="21" customWidth="1"/>
    <col min="5873" max="5873" width="17.90625" style="21" customWidth="1"/>
    <col min="5874" max="5874" width="9" style="21" bestFit="1" customWidth="1"/>
    <col min="5875" max="5875" width="43.90625" style="21" customWidth="1"/>
    <col min="5876" max="5876" width="13.7265625" style="21" customWidth="1"/>
    <col min="5877" max="5877" width="20.1796875" style="21" customWidth="1"/>
    <col min="5878" max="5878" width="14.26953125" style="21" customWidth="1"/>
    <col min="5879" max="5879" width="10.453125" style="21" customWidth="1"/>
    <col min="5880" max="5886" width="9.7265625" style="21" customWidth="1"/>
    <col min="5887" max="5887" width="16.7265625" style="21" bestFit="1" customWidth="1"/>
    <col min="5888" max="5888" width="18.453125" style="21" bestFit="1" customWidth="1"/>
    <col min="5889" max="5889" width="16.26953125" style="21" customWidth="1"/>
    <col min="5890" max="5890" width="18.26953125" style="21" customWidth="1"/>
    <col min="5891" max="5891" width="18.6328125" style="21" customWidth="1"/>
    <col min="5892" max="5892" width="28.81640625" style="21" customWidth="1"/>
    <col min="5893" max="5893" width="14.81640625" style="21" bestFit="1" customWidth="1"/>
    <col min="5894" max="6127" width="8.7265625" style="21"/>
    <col min="6128" max="6128" width="6.54296875" style="21" customWidth="1"/>
    <col min="6129" max="6129" width="17.90625" style="21" customWidth="1"/>
    <col min="6130" max="6130" width="9" style="21" bestFit="1" customWidth="1"/>
    <col min="6131" max="6131" width="43.90625" style="21" customWidth="1"/>
    <col min="6132" max="6132" width="13.7265625" style="21" customWidth="1"/>
    <col min="6133" max="6133" width="20.1796875" style="21" customWidth="1"/>
    <col min="6134" max="6134" width="14.26953125" style="21" customWidth="1"/>
    <col min="6135" max="6135" width="10.453125" style="21" customWidth="1"/>
    <col min="6136" max="6142" width="9.7265625" style="21" customWidth="1"/>
    <col min="6143" max="6143" width="16.7265625" style="21" bestFit="1" customWidth="1"/>
    <col min="6144" max="6144" width="18.453125" style="21" bestFit="1" customWidth="1"/>
    <col min="6145" max="6145" width="16.26953125" style="21" customWidth="1"/>
    <col min="6146" max="6146" width="18.26953125" style="21" customWidth="1"/>
    <col min="6147" max="6147" width="18.6328125" style="21" customWidth="1"/>
    <col min="6148" max="6148" width="28.81640625" style="21" customWidth="1"/>
    <col min="6149" max="6149" width="14.81640625" style="21" bestFit="1" customWidth="1"/>
    <col min="6150" max="6383" width="8.7265625" style="21"/>
    <col min="6384" max="6384" width="6.54296875" style="21" customWidth="1"/>
    <col min="6385" max="6385" width="17.90625" style="21" customWidth="1"/>
    <col min="6386" max="6386" width="9" style="21" bestFit="1" customWidth="1"/>
    <col min="6387" max="6387" width="43.90625" style="21" customWidth="1"/>
    <col min="6388" max="6388" width="13.7265625" style="21" customWidth="1"/>
    <col min="6389" max="6389" width="20.1796875" style="21" customWidth="1"/>
    <col min="6390" max="6390" width="14.26953125" style="21" customWidth="1"/>
    <col min="6391" max="6391" width="10.453125" style="21" customWidth="1"/>
    <col min="6392" max="6398" width="9.7265625" style="21" customWidth="1"/>
    <col min="6399" max="6399" width="16.7265625" style="21" bestFit="1" customWidth="1"/>
    <col min="6400" max="6400" width="18.453125" style="21" bestFit="1" customWidth="1"/>
    <col min="6401" max="6401" width="16.26953125" style="21" customWidth="1"/>
    <col min="6402" max="6402" width="18.26953125" style="21" customWidth="1"/>
    <col min="6403" max="6403" width="18.6328125" style="21" customWidth="1"/>
    <col min="6404" max="6404" width="28.81640625" style="21" customWidth="1"/>
    <col min="6405" max="6405" width="14.81640625" style="21" bestFit="1" customWidth="1"/>
    <col min="6406" max="6639" width="8.7265625" style="21"/>
    <col min="6640" max="6640" width="6.54296875" style="21" customWidth="1"/>
    <col min="6641" max="6641" width="17.90625" style="21" customWidth="1"/>
    <col min="6642" max="6642" width="9" style="21" bestFit="1" customWidth="1"/>
    <col min="6643" max="6643" width="43.90625" style="21" customWidth="1"/>
    <col min="6644" max="6644" width="13.7265625" style="21" customWidth="1"/>
    <col min="6645" max="6645" width="20.1796875" style="21" customWidth="1"/>
    <col min="6646" max="6646" width="14.26953125" style="21" customWidth="1"/>
    <col min="6647" max="6647" width="10.453125" style="21" customWidth="1"/>
    <col min="6648" max="6654" width="9.7265625" style="21" customWidth="1"/>
    <col min="6655" max="6655" width="16.7265625" style="21" bestFit="1" customWidth="1"/>
    <col min="6656" max="6656" width="18.453125" style="21" bestFit="1" customWidth="1"/>
    <col min="6657" max="6657" width="16.26953125" style="21" customWidth="1"/>
    <col min="6658" max="6658" width="18.26953125" style="21" customWidth="1"/>
    <col min="6659" max="6659" width="18.6328125" style="21" customWidth="1"/>
    <col min="6660" max="6660" width="28.81640625" style="21" customWidth="1"/>
    <col min="6661" max="6661" width="14.81640625" style="21" bestFit="1" customWidth="1"/>
    <col min="6662" max="6895" width="8.7265625" style="21"/>
    <col min="6896" max="6896" width="6.54296875" style="21" customWidth="1"/>
    <col min="6897" max="6897" width="17.90625" style="21" customWidth="1"/>
    <col min="6898" max="6898" width="9" style="21" bestFit="1" customWidth="1"/>
    <col min="6899" max="6899" width="43.90625" style="21" customWidth="1"/>
    <col min="6900" max="6900" width="13.7265625" style="21" customWidth="1"/>
    <col min="6901" max="6901" width="20.1796875" style="21" customWidth="1"/>
    <col min="6902" max="6902" width="14.26953125" style="21" customWidth="1"/>
    <col min="6903" max="6903" width="10.453125" style="21" customWidth="1"/>
    <col min="6904" max="6910" width="9.7265625" style="21" customWidth="1"/>
    <col min="6911" max="6911" width="16.7265625" style="21" bestFit="1" customWidth="1"/>
    <col min="6912" max="6912" width="18.453125" style="21" bestFit="1" customWidth="1"/>
    <col min="6913" max="6913" width="16.26953125" style="21" customWidth="1"/>
    <col min="6914" max="6914" width="18.26953125" style="21" customWidth="1"/>
    <col min="6915" max="6915" width="18.6328125" style="21" customWidth="1"/>
    <col min="6916" max="6916" width="28.81640625" style="21" customWidth="1"/>
    <col min="6917" max="6917" width="14.81640625" style="21" bestFit="1" customWidth="1"/>
    <col min="6918" max="7151" width="8.7265625" style="21"/>
    <col min="7152" max="7152" width="6.54296875" style="21" customWidth="1"/>
    <col min="7153" max="7153" width="17.90625" style="21" customWidth="1"/>
    <col min="7154" max="7154" width="9" style="21" bestFit="1" customWidth="1"/>
    <col min="7155" max="7155" width="43.90625" style="21" customWidth="1"/>
    <col min="7156" max="7156" width="13.7265625" style="21" customWidth="1"/>
    <col min="7157" max="7157" width="20.1796875" style="21" customWidth="1"/>
    <col min="7158" max="7158" width="14.26953125" style="21" customWidth="1"/>
    <col min="7159" max="7159" width="10.453125" style="21" customWidth="1"/>
    <col min="7160" max="7166" width="9.7265625" style="21" customWidth="1"/>
    <col min="7167" max="7167" width="16.7265625" style="21" bestFit="1" customWidth="1"/>
    <col min="7168" max="7168" width="18.453125" style="21" bestFit="1" customWidth="1"/>
    <col min="7169" max="7169" width="16.26953125" style="21" customWidth="1"/>
    <col min="7170" max="7170" width="18.26953125" style="21" customWidth="1"/>
    <col min="7171" max="7171" width="18.6328125" style="21" customWidth="1"/>
    <col min="7172" max="7172" width="28.81640625" style="21" customWidth="1"/>
    <col min="7173" max="7173" width="14.81640625" style="21" bestFit="1" customWidth="1"/>
    <col min="7174" max="7407" width="8.7265625" style="21"/>
    <col min="7408" max="7408" width="6.54296875" style="21" customWidth="1"/>
    <col min="7409" max="7409" width="17.90625" style="21" customWidth="1"/>
    <col min="7410" max="7410" width="9" style="21" bestFit="1" customWidth="1"/>
    <col min="7411" max="7411" width="43.90625" style="21" customWidth="1"/>
    <col min="7412" max="7412" width="13.7265625" style="21" customWidth="1"/>
    <col min="7413" max="7413" width="20.1796875" style="21" customWidth="1"/>
    <col min="7414" max="7414" width="14.26953125" style="21" customWidth="1"/>
    <col min="7415" max="7415" width="10.453125" style="21" customWidth="1"/>
    <col min="7416" max="7422" width="9.7265625" style="21" customWidth="1"/>
    <col min="7423" max="7423" width="16.7265625" style="21" bestFit="1" customWidth="1"/>
    <col min="7424" max="7424" width="18.453125" style="21" bestFit="1" customWidth="1"/>
    <col min="7425" max="7425" width="16.26953125" style="21" customWidth="1"/>
    <col min="7426" max="7426" width="18.26953125" style="21" customWidth="1"/>
    <col min="7427" max="7427" width="18.6328125" style="21" customWidth="1"/>
    <col min="7428" max="7428" width="28.81640625" style="21" customWidth="1"/>
    <col min="7429" max="7429" width="14.81640625" style="21" bestFit="1" customWidth="1"/>
    <col min="7430" max="7663" width="8.7265625" style="21"/>
    <col min="7664" max="7664" width="6.54296875" style="21" customWidth="1"/>
    <col min="7665" max="7665" width="17.90625" style="21" customWidth="1"/>
    <col min="7666" max="7666" width="9" style="21" bestFit="1" customWidth="1"/>
    <col min="7667" max="7667" width="43.90625" style="21" customWidth="1"/>
    <col min="7668" max="7668" width="13.7265625" style="21" customWidth="1"/>
    <col min="7669" max="7669" width="20.1796875" style="21" customWidth="1"/>
    <col min="7670" max="7670" width="14.26953125" style="21" customWidth="1"/>
    <col min="7671" max="7671" width="10.453125" style="21" customWidth="1"/>
    <col min="7672" max="7678" width="9.7265625" style="21" customWidth="1"/>
    <col min="7679" max="7679" width="16.7265625" style="21" bestFit="1" customWidth="1"/>
    <col min="7680" max="7680" width="18.453125" style="21" bestFit="1" customWidth="1"/>
    <col min="7681" max="7681" width="16.26953125" style="21" customWidth="1"/>
    <col min="7682" max="7682" width="18.26953125" style="21" customWidth="1"/>
    <col min="7683" max="7683" width="18.6328125" style="21" customWidth="1"/>
    <col min="7684" max="7684" width="28.81640625" style="21" customWidth="1"/>
    <col min="7685" max="7685" width="14.81640625" style="21" bestFit="1" customWidth="1"/>
    <col min="7686" max="7919" width="8.7265625" style="21"/>
    <col min="7920" max="7920" width="6.54296875" style="21" customWidth="1"/>
    <col min="7921" max="7921" width="17.90625" style="21" customWidth="1"/>
    <col min="7922" max="7922" width="9" style="21" bestFit="1" customWidth="1"/>
    <col min="7923" max="7923" width="43.90625" style="21" customWidth="1"/>
    <col min="7924" max="7924" width="13.7265625" style="21" customWidth="1"/>
    <col min="7925" max="7925" width="20.1796875" style="21" customWidth="1"/>
    <col min="7926" max="7926" width="14.26953125" style="21" customWidth="1"/>
    <col min="7927" max="7927" width="10.453125" style="21" customWidth="1"/>
    <col min="7928" max="7934" width="9.7265625" style="21" customWidth="1"/>
    <col min="7935" max="7935" width="16.7265625" style="21" bestFit="1" customWidth="1"/>
    <col min="7936" max="7936" width="18.453125" style="21" bestFit="1" customWidth="1"/>
    <col min="7937" max="7937" width="16.26953125" style="21" customWidth="1"/>
    <col min="7938" max="7938" width="18.26953125" style="21" customWidth="1"/>
    <col min="7939" max="7939" width="18.6328125" style="21" customWidth="1"/>
    <col min="7940" max="7940" width="28.81640625" style="21" customWidth="1"/>
    <col min="7941" max="7941" width="14.81640625" style="21" bestFit="1" customWidth="1"/>
    <col min="7942" max="8175" width="8.7265625" style="21"/>
    <col min="8176" max="8176" width="6.54296875" style="21" customWidth="1"/>
    <col min="8177" max="8177" width="17.90625" style="21" customWidth="1"/>
    <col min="8178" max="8178" width="9" style="21" bestFit="1" customWidth="1"/>
    <col min="8179" max="8179" width="43.90625" style="21" customWidth="1"/>
    <col min="8180" max="8180" width="13.7265625" style="21" customWidth="1"/>
    <col min="8181" max="8181" width="20.1796875" style="21" customWidth="1"/>
    <col min="8182" max="8182" width="14.26953125" style="21" customWidth="1"/>
    <col min="8183" max="8183" width="10.453125" style="21" customWidth="1"/>
    <col min="8184" max="8190" width="9.7265625" style="21" customWidth="1"/>
    <col min="8191" max="8191" width="16.7265625" style="21" bestFit="1" customWidth="1"/>
    <col min="8192" max="8192" width="18.453125" style="21" bestFit="1" customWidth="1"/>
    <col min="8193" max="8193" width="16.26953125" style="21" customWidth="1"/>
    <col min="8194" max="8194" width="18.26953125" style="21" customWidth="1"/>
    <col min="8195" max="8195" width="18.6328125" style="21" customWidth="1"/>
    <col min="8196" max="8196" width="28.81640625" style="21" customWidth="1"/>
    <col min="8197" max="8197" width="14.81640625" style="21" bestFit="1" customWidth="1"/>
    <col min="8198" max="8431" width="8.7265625" style="21"/>
    <col min="8432" max="8432" width="6.54296875" style="21" customWidth="1"/>
    <col min="8433" max="8433" width="17.90625" style="21" customWidth="1"/>
    <col min="8434" max="8434" width="9" style="21" bestFit="1" customWidth="1"/>
    <col min="8435" max="8435" width="43.90625" style="21" customWidth="1"/>
    <col min="8436" max="8436" width="13.7265625" style="21" customWidth="1"/>
    <col min="8437" max="8437" width="20.1796875" style="21" customWidth="1"/>
    <col min="8438" max="8438" width="14.26953125" style="21" customWidth="1"/>
    <col min="8439" max="8439" width="10.453125" style="21" customWidth="1"/>
    <col min="8440" max="8446" width="9.7265625" style="21" customWidth="1"/>
    <col min="8447" max="8447" width="16.7265625" style="21" bestFit="1" customWidth="1"/>
    <col min="8448" max="8448" width="18.453125" style="21" bestFit="1" customWidth="1"/>
    <col min="8449" max="8449" width="16.26953125" style="21" customWidth="1"/>
    <col min="8450" max="8450" width="18.26953125" style="21" customWidth="1"/>
    <col min="8451" max="8451" width="18.6328125" style="21" customWidth="1"/>
    <col min="8452" max="8452" width="28.81640625" style="21" customWidth="1"/>
    <col min="8453" max="8453" width="14.81640625" style="21" bestFit="1" customWidth="1"/>
    <col min="8454" max="8687" width="8.7265625" style="21"/>
    <col min="8688" max="8688" width="6.54296875" style="21" customWidth="1"/>
    <col min="8689" max="8689" width="17.90625" style="21" customWidth="1"/>
    <col min="8690" max="8690" width="9" style="21" bestFit="1" customWidth="1"/>
    <col min="8691" max="8691" width="43.90625" style="21" customWidth="1"/>
    <col min="8692" max="8692" width="13.7265625" style="21" customWidth="1"/>
    <col min="8693" max="8693" width="20.1796875" style="21" customWidth="1"/>
    <col min="8694" max="8694" width="14.26953125" style="21" customWidth="1"/>
    <col min="8695" max="8695" width="10.453125" style="21" customWidth="1"/>
    <col min="8696" max="8702" width="9.7265625" style="21" customWidth="1"/>
    <col min="8703" max="8703" width="16.7265625" style="21" bestFit="1" customWidth="1"/>
    <col min="8704" max="8704" width="18.453125" style="21" bestFit="1" customWidth="1"/>
    <col min="8705" max="8705" width="16.26953125" style="21" customWidth="1"/>
    <col min="8706" max="8706" width="18.26953125" style="21" customWidth="1"/>
    <col min="8707" max="8707" width="18.6328125" style="21" customWidth="1"/>
    <col min="8708" max="8708" width="28.81640625" style="21" customWidth="1"/>
    <col min="8709" max="8709" width="14.81640625" style="21" bestFit="1" customWidth="1"/>
    <col min="8710" max="8943" width="8.7265625" style="21"/>
    <col min="8944" max="8944" width="6.54296875" style="21" customWidth="1"/>
    <col min="8945" max="8945" width="17.90625" style="21" customWidth="1"/>
    <col min="8946" max="8946" width="9" style="21" bestFit="1" customWidth="1"/>
    <col min="8947" max="8947" width="43.90625" style="21" customWidth="1"/>
    <col min="8948" max="8948" width="13.7265625" style="21" customWidth="1"/>
    <col min="8949" max="8949" width="20.1796875" style="21" customWidth="1"/>
    <col min="8950" max="8950" width="14.26953125" style="21" customWidth="1"/>
    <col min="8951" max="8951" width="10.453125" style="21" customWidth="1"/>
    <col min="8952" max="8958" width="9.7265625" style="21" customWidth="1"/>
    <col min="8959" max="8959" width="16.7265625" style="21" bestFit="1" customWidth="1"/>
    <col min="8960" max="8960" width="18.453125" style="21" bestFit="1" customWidth="1"/>
    <col min="8961" max="8961" width="16.26953125" style="21" customWidth="1"/>
    <col min="8962" max="8962" width="18.26953125" style="21" customWidth="1"/>
    <col min="8963" max="8963" width="18.6328125" style="21" customWidth="1"/>
    <col min="8964" max="8964" width="28.81640625" style="21" customWidth="1"/>
    <col min="8965" max="8965" width="14.81640625" style="21" bestFit="1" customWidth="1"/>
    <col min="8966" max="9199" width="8.7265625" style="21"/>
    <col min="9200" max="9200" width="6.54296875" style="21" customWidth="1"/>
    <col min="9201" max="9201" width="17.90625" style="21" customWidth="1"/>
    <col min="9202" max="9202" width="9" style="21" bestFit="1" customWidth="1"/>
    <col min="9203" max="9203" width="43.90625" style="21" customWidth="1"/>
    <col min="9204" max="9204" width="13.7265625" style="21" customWidth="1"/>
    <col min="9205" max="9205" width="20.1796875" style="21" customWidth="1"/>
    <col min="9206" max="9206" width="14.26953125" style="21" customWidth="1"/>
    <col min="9207" max="9207" width="10.453125" style="21" customWidth="1"/>
    <col min="9208" max="9214" width="9.7265625" style="21" customWidth="1"/>
    <col min="9215" max="9215" width="16.7265625" style="21" bestFit="1" customWidth="1"/>
    <col min="9216" max="9216" width="18.453125" style="21" bestFit="1" customWidth="1"/>
    <col min="9217" max="9217" width="16.26953125" style="21" customWidth="1"/>
    <col min="9218" max="9218" width="18.26953125" style="21" customWidth="1"/>
    <col min="9219" max="9219" width="18.6328125" style="21" customWidth="1"/>
    <col min="9220" max="9220" width="28.81640625" style="21" customWidth="1"/>
    <col min="9221" max="9221" width="14.81640625" style="21" bestFit="1" customWidth="1"/>
    <col min="9222" max="9455" width="8.7265625" style="21"/>
    <col min="9456" max="9456" width="6.54296875" style="21" customWidth="1"/>
    <col min="9457" max="9457" width="17.90625" style="21" customWidth="1"/>
    <col min="9458" max="9458" width="9" style="21" bestFit="1" customWidth="1"/>
    <col min="9459" max="9459" width="43.90625" style="21" customWidth="1"/>
    <col min="9460" max="9460" width="13.7265625" style="21" customWidth="1"/>
    <col min="9461" max="9461" width="20.1796875" style="21" customWidth="1"/>
    <col min="9462" max="9462" width="14.26953125" style="21" customWidth="1"/>
    <col min="9463" max="9463" width="10.453125" style="21" customWidth="1"/>
    <col min="9464" max="9470" width="9.7265625" style="21" customWidth="1"/>
    <col min="9471" max="9471" width="16.7265625" style="21" bestFit="1" customWidth="1"/>
    <col min="9472" max="9472" width="18.453125" style="21" bestFit="1" customWidth="1"/>
    <col min="9473" max="9473" width="16.26953125" style="21" customWidth="1"/>
    <col min="9474" max="9474" width="18.26953125" style="21" customWidth="1"/>
    <col min="9475" max="9475" width="18.6328125" style="21" customWidth="1"/>
    <col min="9476" max="9476" width="28.81640625" style="21" customWidth="1"/>
    <col min="9477" max="9477" width="14.81640625" style="21" bestFit="1" customWidth="1"/>
    <col min="9478" max="9711" width="8.7265625" style="21"/>
    <col min="9712" max="9712" width="6.54296875" style="21" customWidth="1"/>
    <col min="9713" max="9713" width="17.90625" style="21" customWidth="1"/>
    <col min="9714" max="9714" width="9" style="21" bestFit="1" customWidth="1"/>
    <col min="9715" max="9715" width="43.90625" style="21" customWidth="1"/>
    <col min="9716" max="9716" width="13.7265625" style="21" customWidth="1"/>
    <col min="9717" max="9717" width="20.1796875" style="21" customWidth="1"/>
    <col min="9718" max="9718" width="14.26953125" style="21" customWidth="1"/>
    <col min="9719" max="9719" width="10.453125" style="21" customWidth="1"/>
    <col min="9720" max="9726" width="9.7265625" style="21" customWidth="1"/>
    <col min="9727" max="9727" width="16.7265625" style="21" bestFit="1" customWidth="1"/>
    <col min="9728" max="9728" width="18.453125" style="21" bestFit="1" customWidth="1"/>
    <col min="9729" max="9729" width="16.26953125" style="21" customWidth="1"/>
    <col min="9730" max="9730" width="18.26953125" style="21" customWidth="1"/>
    <col min="9731" max="9731" width="18.6328125" style="21" customWidth="1"/>
    <col min="9732" max="9732" width="28.81640625" style="21" customWidth="1"/>
    <col min="9733" max="9733" width="14.81640625" style="21" bestFit="1" customWidth="1"/>
    <col min="9734" max="9967" width="8.7265625" style="21"/>
    <col min="9968" max="9968" width="6.54296875" style="21" customWidth="1"/>
    <col min="9969" max="9969" width="17.90625" style="21" customWidth="1"/>
    <col min="9970" max="9970" width="9" style="21" bestFit="1" customWidth="1"/>
    <col min="9971" max="9971" width="43.90625" style="21" customWidth="1"/>
    <col min="9972" max="9972" width="13.7265625" style="21" customWidth="1"/>
    <col min="9973" max="9973" width="20.1796875" style="21" customWidth="1"/>
    <col min="9974" max="9974" width="14.26953125" style="21" customWidth="1"/>
    <col min="9975" max="9975" width="10.453125" style="21" customWidth="1"/>
    <col min="9976" max="9982" width="9.7265625" style="21" customWidth="1"/>
    <col min="9983" max="9983" width="16.7265625" style="21" bestFit="1" customWidth="1"/>
    <col min="9984" max="9984" width="18.453125" style="21" bestFit="1" customWidth="1"/>
    <col min="9985" max="9985" width="16.26953125" style="21" customWidth="1"/>
    <col min="9986" max="9986" width="18.26953125" style="21" customWidth="1"/>
    <col min="9987" max="9987" width="18.6328125" style="21" customWidth="1"/>
    <col min="9988" max="9988" width="28.81640625" style="21" customWidth="1"/>
    <col min="9989" max="9989" width="14.81640625" style="21" bestFit="1" customWidth="1"/>
    <col min="9990" max="10223" width="8.7265625" style="21"/>
    <col min="10224" max="10224" width="6.54296875" style="21" customWidth="1"/>
    <col min="10225" max="10225" width="17.90625" style="21" customWidth="1"/>
    <col min="10226" max="10226" width="9" style="21" bestFit="1" customWidth="1"/>
    <col min="10227" max="10227" width="43.90625" style="21" customWidth="1"/>
    <col min="10228" max="10228" width="13.7265625" style="21" customWidth="1"/>
    <col min="10229" max="10229" width="20.1796875" style="21" customWidth="1"/>
    <col min="10230" max="10230" width="14.26953125" style="21" customWidth="1"/>
    <col min="10231" max="10231" width="10.453125" style="21" customWidth="1"/>
    <col min="10232" max="10238" width="9.7265625" style="21" customWidth="1"/>
    <col min="10239" max="10239" width="16.7265625" style="21" bestFit="1" customWidth="1"/>
    <col min="10240" max="10240" width="18.453125" style="21" bestFit="1" customWidth="1"/>
    <col min="10241" max="10241" width="16.26953125" style="21" customWidth="1"/>
    <col min="10242" max="10242" width="18.26953125" style="21" customWidth="1"/>
    <col min="10243" max="10243" width="18.6328125" style="21" customWidth="1"/>
    <col min="10244" max="10244" width="28.81640625" style="21" customWidth="1"/>
    <col min="10245" max="10245" width="14.81640625" style="21" bestFit="1" customWidth="1"/>
    <col min="10246" max="10479" width="8.7265625" style="21"/>
    <col min="10480" max="10480" width="6.54296875" style="21" customWidth="1"/>
    <col min="10481" max="10481" width="17.90625" style="21" customWidth="1"/>
    <col min="10482" max="10482" width="9" style="21" bestFit="1" customWidth="1"/>
    <col min="10483" max="10483" width="43.90625" style="21" customWidth="1"/>
    <col min="10484" max="10484" width="13.7265625" style="21" customWidth="1"/>
    <col min="10485" max="10485" width="20.1796875" style="21" customWidth="1"/>
    <col min="10486" max="10486" width="14.26953125" style="21" customWidth="1"/>
    <col min="10487" max="10487" width="10.453125" style="21" customWidth="1"/>
    <col min="10488" max="10494" width="9.7265625" style="21" customWidth="1"/>
    <col min="10495" max="10495" width="16.7265625" style="21" bestFit="1" customWidth="1"/>
    <col min="10496" max="10496" width="18.453125" style="21" bestFit="1" customWidth="1"/>
    <col min="10497" max="10497" width="16.26953125" style="21" customWidth="1"/>
    <col min="10498" max="10498" width="18.26953125" style="21" customWidth="1"/>
    <col min="10499" max="10499" width="18.6328125" style="21" customWidth="1"/>
    <col min="10500" max="10500" width="28.81640625" style="21" customWidth="1"/>
    <col min="10501" max="10501" width="14.81640625" style="21" bestFit="1" customWidth="1"/>
    <col min="10502" max="10735" width="8.7265625" style="21"/>
    <col min="10736" max="10736" width="6.54296875" style="21" customWidth="1"/>
    <col min="10737" max="10737" width="17.90625" style="21" customWidth="1"/>
    <col min="10738" max="10738" width="9" style="21" bestFit="1" customWidth="1"/>
    <col min="10739" max="10739" width="43.90625" style="21" customWidth="1"/>
    <col min="10740" max="10740" width="13.7265625" style="21" customWidth="1"/>
    <col min="10741" max="10741" width="20.1796875" style="21" customWidth="1"/>
    <col min="10742" max="10742" width="14.26953125" style="21" customWidth="1"/>
    <col min="10743" max="10743" width="10.453125" style="21" customWidth="1"/>
    <col min="10744" max="10750" width="9.7265625" style="21" customWidth="1"/>
    <col min="10751" max="10751" width="16.7265625" style="21" bestFit="1" customWidth="1"/>
    <col min="10752" max="10752" width="18.453125" style="21" bestFit="1" customWidth="1"/>
    <col min="10753" max="10753" width="16.26953125" style="21" customWidth="1"/>
    <col min="10754" max="10754" width="18.26953125" style="21" customWidth="1"/>
    <col min="10755" max="10755" width="18.6328125" style="21" customWidth="1"/>
    <col min="10756" max="10756" width="28.81640625" style="21" customWidth="1"/>
    <col min="10757" max="10757" width="14.81640625" style="21" bestFit="1" customWidth="1"/>
    <col min="10758" max="10991" width="8.7265625" style="21"/>
    <col min="10992" max="10992" width="6.54296875" style="21" customWidth="1"/>
    <col min="10993" max="10993" width="17.90625" style="21" customWidth="1"/>
    <col min="10994" max="10994" width="9" style="21" bestFit="1" customWidth="1"/>
    <col min="10995" max="10995" width="43.90625" style="21" customWidth="1"/>
    <col min="10996" max="10996" width="13.7265625" style="21" customWidth="1"/>
    <col min="10997" max="10997" width="20.1796875" style="21" customWidth="1"/>
    <col min="10998" max="10998" width="14.26953125" style="21" customWidth="1"/>
    <col min="10999" max="10999" width="10.453125" style="21" customWidth="1"/>
    <col min="11000" max="11006" width="9.7265625" style="21" customWidth="1"/>
    <col min="11007" max="11007" width="16.7265625" style="21" bestFit="1" customWidth="1"/>
    <col min="11008" max="11008" width="18.453125" style="21" bestFit="1" customWidth="1"/>
    <col min="11009" max="11009" width="16.26953125" style="21" customWidth="1"/>
    <col min="11010" max="11010" width="18.26953125" style="21" customWidth="1"/>
    <col min="11011" max="11011" width="18.6328125" style="21" customWidth="1"/>
    <col min="11012" max="11012" width="28.81640625" style="21" customWidth="1"/>
    <col min="11013" max="11013" width="14.81640625" style="21" bestFit="1" customWidth="1"/>
    <col min="11014" max="11247" width="8.7265625" style="21"/>
    <col min="11248" max="11248" width="6.54296875" style="21" customWidth="1"/>
    <col min="11249" max="11249" width="17.90625" style="21" customWidth="1"/>
    <col min="11250" max="11250" width="9" style="21" bestFit="1" customWidth="1"/>
    <col min="11251" max="11251" width="43.90625" style="21" customWidth="1"/>
    <col min="11252" max="11252" width="13.7265625" style="21" customWidth="1"/>
    <col min="11253" max="11253" width="20.1796875" style="21" customWidth="1"/>
    <col min="11254" max="11254" width="14.26953125" style="21" customWidth="1"/>
    <col min="11255" max="11255" width="10.453125" style="21" customWidth="1"/>
    <col min="11256" max="11262" width="9.7265625" style="21" customWidth="1"/>
    <col min="11263" max="11263" width="16.7265625" style="21" bestFit="1" customWidth="1"/>
    <col min="11264" max="11264" width="18.453125" style="21" bestFit="1" customWidth="1"/>
    <col min="11265" max="11265" width="16.26953125" style="21" customWidth="1"/>
    <col min="11266" max="11266" width="18.26953125" style="21" customWidth="1"/>
    <col min="11267" max="11267" width="18.6328125" style="21" customWidth="1"/>
    <col min="11268" max="11268" width="28.81640625" style="21" customWidth="1"/>
    <col min="11269" max="11269" width="14.81640625" style="21" bestFit="1" customWidth="1"/>
    <col min="11270" max="11503" width="8.7265625" style="21"/>
    <col min="11504" max="11504" width="6.54296875" style="21" customWidth="1"/>
    <col min="11505" max="11505" width="17.90625" style="21" customWidth="1"/>
    <col min="11506" max="11506" width="9" style="21" bestFit="1" customWidth="1"/>
    <col min="11507" max="11507" width="43.90625" style="21" customWidth="1"/>
    <col min="11508" max="11508" width="13.7265625" style="21" customWidth="1"/>
    <col min="11509" max="11509" width="20.1796875" style="21" customWidth="1"/>
    <col min="11510" max="11510" width="14.26953125" style="21" customWidth="1"/>
    <col min="11511" max="11511" width="10.453125" style="21" customWidth="1"/>
    <col min="11512" max="11518" width="9.7265625" style="21" customWidth="1"/>
    <col min="11519" max="11519" width="16.7265625" style="21" bestFit="1" customWidth="1"/>
    <col min="11520" max="11520" width="18.453125" style="21" bestFit="1" customWidth="1"/>
    <col min="11521" max="11521" width="16.26953125" style="21" customWidth="1"/>
    <col min="11522" max="11522" width="18.26953125" style="21" customWidth="1"/>
    <col min="11523" max="11523" width="18.6328125" style="21" customWidth="1"/>
    <col min="11524" max="11524" width="28.81640625" style="21" customWidth="1"/>
    <col min="11525" max="11525" width="14.81640625" style="21" bestFit="1" customWidth="1"/>
    <col min="11526" max="11759" width="8.7265625" style="21"/>
    <col min="11760" max="11760" width="6.54296875" style="21" customWidth="1"/>
    <col min="11761" max="11761" width="17.90625" style="21" customWidth="1"/>
    <col min="11762" max="11762" width="9" style="21" bestFit="1" customWidth="1"/>
    <col min="11763" max="11763" width="43.90625" style="21" customWidth="1"/>
    <col min="11764" max="11764" width="13.7265625" style="21" customWidth="1"/>
    <col min="11765" max="11765" width="20.1796875" style="21" customWidth="1"/>
    <col min="11766" max="11766" width="14.26953125" style="21" customWidth="1"/>
    <col min="11767" max="11767" width="10.453125" style="21" customWidth="1"/>
    <col min="11768" max="11774" width="9.7265625" style="21" customWidth="1"/>
    <col min="11775" max="11775" width="16.7265625" style="21" bestFit="1" customWidth="1"/>
    <col min="11776" max="11776" width="18.453125" style="21" bestFit="1" customWidth="1"/>
    <col min="11777" max="11777" width="16.26953125" style="21" customWidth="1"/>
    <col min="11778" max="11778" width="18.26953125" style="21" customWidth="1"/>
    <col min="11779" max="11779" width="18.6328125" style="21" customWidth="1"/>
    <col min="11780" max="11780" width="28.81640625" style="21" customWidth="1"/>
    <col min="11781" max="11781" width="14.81640625" style="21" bestFit="1" customWidth="1"/>
    <col min="11782" max="12015" width="8.7265625" style="21"/>
    <col min="12016" max="12016" width="6.54296875" style="21" customWidth="1"/>
    <col min="12017" max="12017" width="17.90625" style="21" customWidth="1"/>
    <col min="12018" max="12018" width="9" style="21" bestFit="1" customWidth="1"/>
    <col min="12019" max="12019" width="43.90625" style="21" customWidth="1"/>
    <col min="12020" max="12020" width="13.7265625" style="21" customWidth="1"/>
    <col min="12021" max="12021" width="20.1796875" style="21" customWidth="1"/>
    <col min="12022" max="12022" width="14.26953125" style="21" customWidth="1"/>
    <col min="12023" max="12023" width="10.453125" style="21" customWidth="1"/>
    <col min="12024" max="12030" width="9.7265625" style="21" customWidth="1"/>
    <col min="12031" max="12031" width="16.7265625" style="21" bestFit="1" customWidth="1"/>
    <col min="12032" max="12032" width="18.453125" style="21" bestFit="1" customWidth="1"/>
    <col min="12033" max="12033" width="16.26953125" style="21" customWidth="1"/>
    <col min="12034" max="12034" width="18.26953125" style="21" customWidth="1"/>
    <col min="12035" max="12035" width="18.6328125" style="21" customWidth="1"/>
    <col min="12036" max="12036" width="28.81640625" style="21" customWidth="1"/>
    <col min="12037" max="12037" width="14.81640625" style="21" bestFit="1" customWidth="1"/>
    <col min="12038" max="12271" width="8.7265625" style="21"/>
    <col min="12272" max="12272" width="6.54296875" style="21" customWidth="1"/>
    <col min="12273" max="12273" width="17.90625" style="21" customWidth="1"/>
    <col min="12274" max="12274" width="9" style="21" bestFit="1" customWidth="1"/>
    <col min="12275" max="12275" width="43.90625" style="21" customWidth="1"/>
    <col min="12276" max="12276" width="13.7265625" style="21" customWidth="1"/>
    <col min="12277" max="12277" width="20.1796875" style="21" customWidth="1"/>
    <col min="12278" max="12278" width="14.26953125" style="21" customWidth="1"/>
    <col min="12279" max="12279" width="10.453125" style="21" customWidth="1"/>
    <col min="12280" max="12286" width="9.7265625" style="21" customWidth="1"/>
    <col min="12287" max="12287" width="16.7265625" style="21" bestFit="1" customWidth="1"/>
    <col min="12288" max="12288" width="18.453125" style="21" bestFit="1" customWidth="1"/>
    <col min="12289" max="12289" width="16.26953125" style="21" customWidth="1"/>
    <col min="12290" max="12290" width="18.26953125" style="21" customWidth="1"/>
    <col min="12291" max="12291" width="18.6328125" style="21" customWidth="1"/>
    <col min="12292" max="12292" width="28.81640625" style="21" customWidth="1"/>
    <col min="12293" max="12293" width="14.81640625" style="21" bestFit="1" customWidth="1"/>
    <col min="12294" max="12527" width="8.7265625" style="21"/>
    <col min="12528" max="12528" width="6.54296875" style="21" customWidth="1"/>
    <col min="12529" max="12529" width="17.90625" style="21" customWidth="1"/>
    <col min="12530" max="12530" width="9" style="21" bestFit="1" customWidth="1"/>
    <col min="12531" max="12531" width="43.90625" style="21" customWidth="1"/>
    <col min="12532" max="12532" width="13.7265625" style="21" customWidth="1"/>
    <col min="12533" max="12533" width="20.1796875" style="21" customWidth="1"/>
    <col min="12534" max="12534" width="14.26953125" style="21" customWidth="1"/>
    <col min="12535" max="12535" width="10.453125" style="21" customWidth="1"/>
    <col min="12536" max="12542" width="9.7265625" style="21" customWidth="1"/>
    <col min="12543" max="12543" width="16.7265625" style="21" bestFit="1" customWidth="1"/>
    <col min="12544" max="12544" width="18.453125" style="21" bestFit="1" customWidth="1"/>
    <col min="12545" max="12545" width="16.26953125" style="21" customWidth="1"/>
    <col min="12546" max="12546" width="18.26953125" style="21" customWidth="1"/>
    <col min="12547" max="12547" width="18.6328125" style="21" customWidth="1"/>
    <col min="12548" max="12548" width="28.81640625" style="21" customWidth="1"/>
    <col min="12549" max="12549" width="14.81640625" style="21" bestFit="1" customWidth="1"/>
    <col min="12550" max="12783" width="8.7265625" style="21"/>
    <col min="12784" max="12784" width="6.54296875" style="21" customWidth="1"/>
    <col min="12785" max="12785" width="17.90625" style="21" customWidth="1"/>
    <col min="12786" max="12786" width="9" style="21" bestFit="1" customWidth="1"/>
    <col min="12787" max="12787" width="43.90625" style="21" customWidth="1"/>
    <col min="12788" max="12788" width="13.7265625" style="21" customWidth="1"/>
    <col min="12789" max="12789" width="20.1796875" style="21" customWidth="1"/>
    <col min="12790" max="12790" width="14.26953125" style="21" customWidth="1"/>
    <col min="12791" max="12791" width="10.453125" style="21" customWidth="1"/>
    <col min="12792" max="12798" width="9.7265625" style="21" customWidth="1"/>
    <col min="12799" max="12799" width="16.7265625" style="21" bestFit="1" customWidth="1"/>
    <col min="12800" max="12800" width="18.453125" style="21" bestFit="1" customWidth="1"/>
    <col min="12801" max="12801" width="16.26953125" style="21" customWidth="1"/>
    <col min="12802" max="12802" width="18.26953125" style="21" customWidth="1"/>
    <col min="12803" max="12803" width="18.6328125" style="21" customWidth="1"/>
    <col min="12804" max="12804" width="28.81640625" style="21" customWidth="1"/>
    <col min="12805" max="12805" width="14.81640625" style="21" bestFit="1" customWidth="1"/>
    <col min="12806" max="13039" width="8.7265625" style="21"/>
    <col min="13040" max="13040" width="6.54296875" style="21" customWidth="1"/>
    <col min="13041" max="13041" width="17.90625" style="21" customWidth="1"/>
    <col min="13042" max="13042" width="9" style="21" bestFit="1" customWidth="1"/>
    <col min="13043" max="13043" width="43.90625" style="21" customWidth="1"/>
    <col min="13044" max="13044" width="13.7265625" style="21" customWidth="1"/>
    <col min="13045" max="13045" width="20.1796875" style="21" customWidth="1"/>
    <col min="13046" max="13046" width="14.26953125" style="21" customWidth="1"/>
    <col min="13047" max="13047" width="10.453125" style="21" customWidth="1"/>
    <col min="13048" max="13054" width="9.7265625" style="21" customWidth="1"/>
    <col min="13055" max="13055" width="16.7265625" style="21" bestFit="1" customWidth="1"/>
    <col min="13056" max="13056" width="18.453125" style="21" bestFit="1" customWidth="1"/>
    <col min="13057" max="13057" width="16.26953125" style="21" customWidth="1"/>
    <col min="13058" max="13058" width="18.26953125" style="21" customWidth="1"/>
    <col min="13059" max="13059" width="18.6328125" style="21" customWidth="1"/>
    <col min="13060" max="13060" width="28.81640625" style="21" customWidth="1"/>
    <col min="13061" max="13061" width="14.81640625" style="21" bestFit="1" customWidth="1"/>
    <col min="13062" max="13295" width="8.7265625" style="21"/>
    <col min="13296" max="13296" width="6.54296875" style="21" customWidth="1"/>
    <col min="13297" max="13297" width="17.90625" style="21" customWidth="1"/>
    <col min="13298" max="13298" width="9" style="21" bestFit="1" customWidth="1"/>
    <col min="13299" max="13299" width="43.90625" style="21" customWidth="1"/>
    <col min="13300" max="13300" width="13.7265625" style="21" customWidth="1"/>
    <col min="13301" max="13301" width="20.1796875" style="21" customWidth="1"/>
    <col min="13302" max="13302" width="14.26953125" style="21" customWidth="1"/>
    <col min="13303" max="13303" width="10.453125" style="21" customWidth="1"/>
    <col min="13304" max="13310" width="9.7265625" style="21" customWidth="1"/>
    <col min="13311" max="13311" width="16.7265625" style="21" bestFit="1" customWidth="1"/>
    <col min="13312" max="13312" width="18.453125" style="21" bestFit="1" customWidth="1"/>
    <col min="13313" max="13313" width="16.26953125" style="21" customWidth="1"/>
    <col min="13314" max="13314" width="18.26953125" style="21" customWidth="1"/>
    <col min="13315" max="13315" width="18.6328125" style="21" customWidth="1"/>
    <col min="13316" max="13316" width="28.81640625" style="21" customWidth="1"/>
    <col min="13317" max="13317" width="14.81640625" style="21" bestFit="1" customWidth="1"/>
    <col min="13318" max="13551" width="8.7265625" style="21"/>
    <col min="13552" max="13552" width="6.54296875" style="21" customWidth="1"/>
    <col min="13553" max="13553" width="17.90625" style="21" customWidth="1"/>
    <col min="13554" max="13554" width="9" style="21" bestFit="1" customWidth="1"/>
    <col min="13555" max="13555" width="43.90625" style="21" customWidth="1"/>
    <col min="13556" max="13556" width="13.7265625" style="21" customWidth="1"/>
    <col min="13557" max="13557" width="20.1796875" style="21" customWidth="1"/>
    <col min="13558" max="13558" width="14.26953125" style="21" customWidth="1"/>
    <col min="13559" max="13559" width="10.453125" style="21" customWidth="1"/>
    <col min="13560" max="13566" width="9.7265625" style="21" customWidth="1"/>
    <col min="13567" max="13567" width="16.7265625" style="21" bestFit="1" customWidth="1"/>
    <col min="13568" max="13568" width="18.453125" style="21" bestFit="1" customWidth="1"/>
    <col min="13569" max="13569" width="16.26953125" style="21" customWidth="1"/>
    <col min="13570" max="13570" width="18.26953125" style="21" customWidth="1"/>
    <col min="13571" max="13571" width="18.6328125" style="21" customWidth="1"/>
    <col min="13572" max="13572" width="28.81640625" style="21" customWidth="1"/>
    <col min="13573" max="13573" width="14.81640625" style="21" bestFit="1" customWidth="1"/>
    <col min="13574" max="13807" width="8.7265625" style="21"/>
    <col min="13808" max="13808" width="6.54296875" style="21" customWidth="1"/>
    <col min="13809" max="13809" width="17.90625" style="21" customWidth="1"/>
    <col min="13810" max="13810" width="9" style="21" bestFit="1" customWidth="1"/>
    <col min="13811" max="13811" width="43.90625" style="21" customWidth="1"/>
    <col min="13812" max="13812" width="13.7265625" style="21" customWidth="1"/>
    <col min="13813" max="13813" width="20.1796875" style="21" customWidth="1"/>
    <col min="13814" max="13814" width="14.26953125" style="21" customWidth="1"/>
    <col min="13815" max="13815" width="10.453125" style="21" customWidth="1"/>
    <col min="13816" max="13822" width="9.7265625" style="21" customWidth="1"/>
    <col min="13823" max="13823" width="16.7265625" style="21" bestFit="1" customWidth="1"/>
    <col min="13824" max="13824" width="18.453125" style="21" bestFit="1" customWidth="1"/>
    <col min="13825" max="13825" width="16.26953125" style="21" customWidth="1"/>
    <col min="13826" max="13826" width="18.26953125" style="21" customWidth="1"/>
    <col min="13827" max="13827" width="18.6328125" style="21" customWidth="1"/>
    <col min="13828" max="13828" width="28.81640625" style="21" customWidth="1"/>
    <col min="13829" max="13829" width="14.81640625" style="21" bestFit="1" customWidth="1"/>
    <col min="13830" max="14063" width="8.7265625" style="21"/>
    <col min="14064" max="14064" width="6.54296875" style="21" customWidth="1"/>
    <col min="14065" max="14065" width="17.90625" style="21" customWidth="1"/>
    <col min="14066" max="14066" width="9" style="21" bestFit="1" customWidth="1"/>
    <col min="14067" max="14067" width="43.90625" style="21" customWidth="1"/>
    <col min="14068" max="14068" width="13.7265625" style="21" customWidth="1"/>
    <col min="14069" max="14069" width="20.1796875" style="21" customWidth="1"/>
    <col min="14070" max="14070" width="14.26953125" style="21" customWidth="1"/>
    <col min="14071" max="14071" width="10.453125" style="21" customWidth="1"/>
    <col min="14072" max="14078" width="9.7265625" style="21" customWidth="1"/>
    <col min="14079" max="14079" width="16.7265625" style="21" bestFit="1" customWidth="1"/>
    <col min="14080" max="14080" width="18.453125" style="21" bestFit="1" customWidth="1"/>
    <col min="14081" max="14081" width="16.26953125" style="21" customWidth="1"/>
    <col min="14082" max="14082" width="18.26953125" style="21" customWidth="1"/>
    <col min="14083" max="14083" width="18.6328125" style="21" customWidth="1"/>
    <col min="14084" max="14084" width="28.81640625" style="21" customWidth="1"/>
    <col min="14085" max="14085" width="14.81640625" style="21" bestFit="1" customWidth="1"/>
    <col min="14086" max="14319" width="8.7265625" style="21"/>
    <col min="14320" max="14320" width="6.54296875" style="21" customWidth="1"/>
    <col min="14321" max="14321" width="17.90625" style="21" customWidth="1"/>
    <col min="14322" max="14322" width="9" style="21" bestFit="1" customWidth="1"/>
    <col min="14323" max="14323" width="43.90625" style="21" customWidth="1"/>
    <col min="14324" max="14324" width="13.7265625" style="21" customWidth="1"/>
    <col min="14325" max="14325" width="20.1796875" style="21" customWidth="1"/>
    <col min="14326" max="14326" width="14.26953125" style="21" customWidth="1"/>
    <col min="14327" max="14327" width="10.453125" style="21" customWidth="1"/>
    <col min="14328" max="14334" width="9.7265625" style="21" customWidth="1"/>
    <col min="14335" max="14335" width="16.7265625" style="21" bestFit="1" customWidth="1"/>
    <col min="14336" max="14336" width="18.453125" style="21" bestFit="1" customWidth="1"/>
    <col min="14337" max="14337" width="16.26953125" style="21" customWidth="1"/>
    <col min="14338" max="14338" width="18.26953125" style="21" customWidth="1"/>
    <col min="14339" max="14339" width="18.6328125" style="21" customWidth="1"/>
    <col min="14340" max="14340" width="28.81640625" style="21" customWidth="1"/>
    <col min="14341" max="14341" width="14.81640625" style="21" bestFit="1" customWidth="1"/>
    <col min="14342" max="14575" width="8.7265625" style="21"/>
    <col min="14576" max="14576" width="6.54296875" style="21" customWidth="1"/>
    <col min="14577" max="14577" width="17.90625" style="21" customWidth="1"/>
    <col min="14578" max="14578" width="9" style="21" bestFit="1" customWidth="1"/>
    <col min="14579" max="14579" width="43.90625" style="21" customWidth="1"/>
    <col min="14580" max="14580" width="13.7265625" style="21" customWidth="1"/>
    <col min="14581" max="14581" width="20.1796875" style="21" customWidth="1"/>
    <col min="14582" max="14582" width="14.26953125" style="21" customWidth="1"/>
    <col min="14583" max="14583" width="10.453125" style="21" customWidth="1"/>
    <col min="14584" max="14590" width="9.7265625" style="21" customWidth="1"/>
    <col min="14591" max="14591" width="16.7265625" style="21" bestFit="1" customWidth="1"/>
    <col min="14592" max="14592" width="18.453125" style="21" bestFit="1" customWidth="1"/>
    <col min="14593" max="14593" width="16.26953125" style="21" customWidth="1"/>
    <col min="14594" max="14594" width="18.26953125" style="21" customWidth="1"/>
    <col min="14595" max="14595" width="18.6328125" style="21" customWidth="1"/>
    <col min="14596" max="14596" width="28.81640625" style="21" customWidth="1"/>
    <col min="14597" max="14597" width="14.81640625" style="21" bestFit="1" customWidth="1"/>
    <col min="14598" max="14831" width="8.7265625" style="21"/>
    <col min="14832" max="14832" width="6.54296875" style="21" customWidth="1"/>
    <col min="14833" max="14833" width="17.90625" style="21" customWidth="1"/>
    <col min="14834" max="14834" width="9" style="21" bestFit="1" customWidth="1"/>
    <col min="14835" max="14835" width="43.90625" style="21" customWidth="1"/>
    <col min="14836" max="14836" width="13.7265625" style="21" customWidth="1"/>
    <col min="14837" max="14837" width="20.1796875" style="21" customWidth="1"/>
    <col min="14838" max="14838" width="14.26953125" style="21" customWidth="1"/>
    <col min="14839" max="14839" width="10.453125" style="21" customWidth="1"/>
    <col min="14840" max="14846" width="9.7265625" style="21" customWidth="1"/>
    <col min="14847" max="14847" width="16.7265625" style="21" bestFit="1" customWidth="1"/>
    <col min="14848" max="14848" width="18.453125" style="21" bestFit="1" customWidth="1"/>
    <col min="14849" max="14849" width="16.26953125" style="21" customWidth="1"/>
    <col min="14850" max="14850" width="18.26953125" style="21" customWidth="1"/>
    <col min="14851" max="14851" width="18.6328125" style="21" customWidth="1"/>
    <col min="14852" max="14852" width="28.81640625" style="21" customWidth="1"/>
    <col min="14853" max="14853" width="14.81640625" style="21" bestFit="1" customWidth="1"/>
    <col min="14854" max="15087" width="8.7265625" style="21"/>
    <col min="15088" max="15088" width="6.54296875" style="21" customWidth="1"/>
    <col min="15089" max="15089" width="17.90625" style="21" customWidth="1"/>
    <col min="15090" max="15090" width="9" style="21" bestFit="1" customWidth="1"/>
    <col min="15091" max="15091" width="43.90625" style="21" customWidth="1"/>
    <col min="15092" max="15092" width="13.7265625" style="21" customWidth="1"/>
    <col min="15093" max="15093" width="20.1796875" style="21" customWidth="1"/>
    <col min="15094" max="15094" width="14.26953125" style="21" customWidth="1"/>
    <col min="15095" max="15095" width="10.453125" style="21" customWidth="1"/>
    <col min="15096" max="15102" width="9.7265625" style="21" customWidth="1"/>
    <col min="15103" max="15103" width="16.7265625" style="21" bestFit="1" customWidth="1"/>
    <col min="15104" max="15104" width="18.453125" style="21" bestFit="1" customWidth="1"/>
    <col min="15105" max="15105" width="16.26953125" style="21" customWidth="1"/>
    <col min="15106" max="15106" width="18.26953125" style="21" customWidth="1"/>
    <col min="15107" max="15107" width="18.6328125" style="21" customWidth="1"/>
    <col min="15108" max="15108" width="28.81640625" style="21" customWidth="1"/>
    <col min="15109" max="15109" width="14.81640625" style="21" bestFit="1" customWidth="1"/>
    <col min="15110" max="15343" width="8.7265625" style="21"/>
    <col min="15344" max="15344" width="6.54296875" style="21" customWidth="1"/>
    <col min="15345" max="15345" width="17.90625" style="21" customWidth="1"/>
    <col min="15346" max="15346" width="9" style="21" bestFit="1" customWidth="1"/>
    <col min="15347" max="15347" width="43.90625" style="21" customWidth="1"/>
    <col min="15348" max="15348" width="13.7265625" style="21" customWidth="1"/>
    <col min="15349" max="15349" width="20.1796875" style="21" customWidth="1"/>
    <col min="15350" max="15350" width="14.26953125" style="21" customWidth="1"/>
    <col min="15351" max="15351" width="10.453125" style="21" customWidth="1"/>
    <col min="15352" max="15358" width="9.7265625" style="21" customWidth="1"/>
    <col min="15359" max="15359" width="16.7265625" style="21" bestFit="1" customWidth="1"/>
    <col min="15360" max="15360" width="18.453125" style="21" bestFit="1" customWidth="1"/>
    <col min="15361" max="15361" width="16.26953125" style="21" customWidth="1"/>
    <col min="15362" max="15362" width="18.26953125" style="21" customWidth="1"/>
    <col min="15363" max="15363" width="18.6328125" style="21" customWidth="1"/>
    <col min="15364" max="15364" width="28.81640625" style="21" customWidth="1"/>
    <col min="15365" max="15365" width="14.81640625" style="21" bestFit="1" customWidth="1"/>
    <col min="15366" max="15599" width="8.7265625" style="21"/>
    <col min="15600" max="15600" width="6.54296875" style="21" customWidth="1"/>
    <col min="15601" max="15601" width="17.90625" style="21" customWidth="1"/>
    <col min="15602" max="15602" width="9" style="21" bestFit="1" customWidth="1"/>
    <col min="15603" max="15603" width="43.90625" style="21" customWidth="1"/>
    <col min="15604" max="15604" width="13.7265625" style="21" customWidth="1"/>
    <col min="15605" max="15605" width="20.1796875" style="21" customWidth="1"/>
    <col min="15606" max="15606" width="14.26953125" style="21" customWidth="1"/>
    <col min="15607" max="15607" width="10.453125" style="21" customWidth="1"/>
    <col min="15608" max="15614" width="9.7265625" style="21" customWidth="1"/>
    <col min="15615" max="15615" width="16.7265625" style="21" bestFit="1" customWidth="1"/>
    <col min="15616" max="15616" width="18.453125" style="21" bestFit="1" customWidth="1"/>
    <col min="15617" max="15617" width="16.26953125" style="21" customWidth="1"/>
    <col min="15618" max="15618" width="18.26953125" style="21" customWidth="1"/>
    <col min="15619" max="15619" width="18.6328125" style="21" customWidth="1"/>
    <col min="15620" max="15620" width="28.81640625" style="21" customWidth="1"/>
    <col min="15621" max="15621" width="14.81640625" style="21" bestFit="1" customWidth="1"/>
    <col min="15622" max="15855" width="8.7265625" style="21"/>
    <col min="15856" max="15856" width="6.54296875" style="21" customWidth="1"/>
    <col min="15857" max="15857" width="17.90625" style="21" customWidth="1"/>
    <col min="15858" max="15858" width="9" style="21" bestFit="1" customWidth="1"/>
    <col min="15859" max="15859" width="43.90625" style="21" customWidth="1"/>
    <col min="15860" max="15860" width="13.7265625" style="21" customWidth="1"/>
    <col min="15861" max="15861" width="20.1796875" style="21" customWidth="1"/>
    <col min="15862" max="15862" width="14.26953125" style="21" customWidth="1"/>
    <col min="15863" max="15863" width="10.453125" style="21" customWidth="1"/>
    <col min="15864" max="15870" width="9.7265625" style="21" customWidth="1"/>
    <col min="15871" max="15871" width="16.7265625" style="21" bestFit="1" customWidth="1"/>
    <col min="15872" max="15872" width="18.453125" style="21" bestFit="1" customWidth="1"/>
    <col min="15873" max="15873" width="16.26953125" style="21" customWidth="1"/>
    <col min="15874" max="15874" width="18.26953125" style="21" customWidth="1"/>
    <col min="15875" max="15875" width="18.6328125" style="21" customWidth="1"/>
    <col min="15876" max="15876" width="28.81640625" style="21" customWidth="1"/>
    <col min="15877" max="15877" width="14.81640625" style="21" bestFit="1" customWidth="1"/>
    <col min="15878" max="16111" width="8.7265625" style="21"/>
    <col min="16112" max="16112" width="6.54296875" style="21" customWidth="1"/>
    <col min="16113" max="16113" width="17.90625" style="21" customWidth="1"/>
    <col min="16114" max="16114" width="9" style="21" bestFit="1" customWidth="1"/>
    <col min="16115" max="16115" width="43.90625" style="21" customWidth="1"/>
    <col min="16116" max="16116" width="13.7265625" style="21" customWidth="1"/>
    <col min="16117" max="16117" width="20.1796875" style="21" customWidth="1"/>
    <col min="16118" max="16118" width="14.26953125" style="21" customWidth="1"/>
    <col min="16119" max="16119" width="10.453125" style="21" customWidth="1"/>
    <col min="16120" max="16126" width="9.7265625" style="21" customWidth="1"/>
    <col min="16127" max="16127" width="16.7265625" style="21" bestFit="1" customWidth="1"/>
    <col min="16128" max="16128" width="18.453125" style="21" bestFit="1" customWidth="1"/>
    <col min="16129" max="16129" width="16.26953125" style="21" customWidth="1"/>
    <col min="16130" max="16130" width="18.26953125" style="21" customWidth="1"/>
    <col min="16131" max="16131" width="18.6328125" style="21" customWidth="1"/>
    <col min="16132" max="16132" width="28.81640625" style="21" customWidth="1"/>
    <col min="16133" max="16133" width="14.81640625" style="21" bestFit="1" customWidth="1"/>
    <col min="16134" max="16384" width="8.7265625" style="21"/>
  </cols>
  <sheetData>
    <row r="1" spans="1:5" s="12" customFormat="1" ht="33" customHeight="1" x14ac:dyDescent="0.35">
      <c r="A1" s="575" t="s">
        <v>21</v>
      </c>
      <c r="B1" s="572" t="s">
        <v>680</v>
      </c>
      <c r="C1" s="575" t="s">
        <v>679</v>
      </c>
      <c r="D1" s="462" t="s">
        <v>49</v>
      </c>
      <c r="E1" s="461" t="s">
        <v>684</v>
      </c>
    </row>
    <row r="2" spans="1:5" s="12" customFormat="1" ht="22.5" customHeight="1" x14ac:dyDescent="0.35">
      <c r="A2" s="575"/>
      <c r="B2" s="572"/>
      <c r="C2" s="575"/>
      <c r="D2" s="573" t="s">
        <v>683</v>
      </c>
      <c r="E2" s="576" t="s">
        <v>63</v>
      </c>
    </row>
    <row r="3" spans="1:5" s="12" customFormat="1" x14ac:dyDescent="0.35">
      <c r="A3" s="575"/>
      <c r="B3" s="572"/>
      <c r="C3" s="575"/>
      <c r="D3" s="574"/>
      <c r="E3" s="576"/>
    </row>
    <row r="4" spans="1:5" s="12" customFormat="1" x14ac:dyDescent="0.35">
      <c r="A4" s="463">
        <v>1</v>
      </c>
      <c r="B4" s="464" t="s">
        <v>213</v>
      </c>
      <c r="C4" s="465">
        <v>1</v>
      </c>
      <c r="D4" s="463">
        <v>2023</v>
      </c>
      <c r="E4" s="466">
        <f>'2023_2'!F33</f>
        <v>449007000</v>
      </c>
    </row>
    <row r="5" spans="1:5" x14ac:dyDescent="0.35">
      <c r="A5" s="124">
        <f>A4+1</f>
        <v>2</v>
      </c>
      <c r="B5" s="464" t="str">
        <f>B4</f>
        <v>Pembangunan Desa</v>
      </c>
      <c r="C5" s="468">
        <v>2</v>
      </c>
      <c r="D5" s="463">
        <f>D4+1</f>
        <v>2024</v>
      </c>
      <c r="E5" s="467">
        <f>'2024_2'!F41</f>
        <v>418430000</v>
      </c>
    </row>
    <row r="6" spans="1:5" x14ac:dyDescent="0.35">
      <c r="A6" s="124">
        <f t="shared" ref="A6:A11" si="0">A5+1</f>
        <v>3</v>
      </c>
      <c r="B6" s="464" t="str">
        <f t="shared" ref="B6:B11" si="1">B5</f>
        <v>Pembangunan Desa</v>
      </c>
      <c r="C6" s="465">
        <v>3</v>
      </c>
      <c r="D6" s="463">
        <f t="shared" ref="D6:D11" si="2">D5+1</f>
        <v>2025</v>
      </c>
      <c r="E6" s="467">
        <f>'2025_2'!F68</f>
        <v>609500000</v>
      </c>
    </row>
    <row r="7" spans="1:5" x14ac:dyDescent="0.35">
      <c r="A7" s="124">
        <f t="shared" si="0"/>
        <v>4</v>
      </c>
      <c r="B7" s="464" t="str">
        <f t="shared" si="1"/>
        <v>Pembangunan Desa</v>
      </c>
      <c r="C7" s="468">
        <v>4</v>
      </c>
      <c r="D7" s="463">
        <f t="shared" si="2"/>
        <v>2026</v>
      </c>
      <c r="E7" s="467">
        <f>E6</f>
        <v>609500000</v>
      </c>
    </row>
    <row r="8" spans="1:5" s="58" customFormat="1" x14ac:dyDescent="0.35">
      <c r="A8" s="124">
        <f t="shared" si="0"/>
        <v>5</v>
      </c>
      <c r="B8" s="464" t="str">
        <f t="shared" si="1"/>
        <v>Pembangunan Desa</v>
      </c>
      <c r="C8" s="465">
        <v>5</v>
      </c>
      <c r="D8" s="463">
        <f t="shared" si="2"/>
        <v>2027</v>
      </c>
      <c r="E8" s="467">
        <f>E7</f>
        <v>609500000</v>
      </c>
    </row>
    <row r="9" spans="1:5" s="58" customFormat="1" x14ac:dyDescent="0.35">
      <c r="A9" s="124">
        <f t="shared" si="0"/>
        <v>6</v>
      </c>
      <c r="B9" s="464" t="str">
        <f t="shared" si="1"/>
        <v>Pembangunan Desa</v>
      </c>
      <c r="C9" s="468">
        <v>6</v>
      </c>
      <c r="D9" s="463">
        <f t="shared" si="2"/>
        <v>2028</v>
      </c>
      <c r="E9" s="467">
        <f>E8</f>
        <v>609500000</v>
      </c>
    </row>
    <row r="10" spans="1:5" s="58" customFormat="1" x14ac:dyDescent="0.35">
      <c r="A10" s="124">
        <f t="shared" si="0"/>
        <v>7</v>
      </c>
      <c r="B10" s="464" t="str">
        <f t="shared" si="1"/>
        <v>Pembangunan Desa</v>
      </c>
      <c r="C10" s="465">
        <v>7</v>
      </c>
      <c r="D10" s="463">
        <f t="shared" si="2"/>
        <v>2029</v>
      </c>
      <c r="E10" s="467">
        <f>E9</f>
        <v>609500000</v>
      </c>
    </row>
    <row r="11" spans="1:5" s="58" customFormat="1" x14ac:dyDescent="0.35">
      <c r="A11" s="124">
        <f t="shared" si="0"/>
        <v>8</v>
      </c>
      <c r="B11" s="464" t="str">
        <f t="shared" si="1"/>
        <v>Pembangunan Desa</v>
      </c>
      <c r="C11" s="468">
        <v>8</v>
      </c>
      <c r="D11" s="463">
        <f t="shared" si="2"/>
        <v>2030</v>
      </c>
      <c r="E11" s="467">
        <f>E10</f>
        <v>609500000</v>
      </c>
    </row>
    <row r="12" spans="1:5" s="58" customFormat="1" x14ac:dyDescent="0.35">
      <c r="A12" s="124"/>
      <c r="B12" s="464" t="s">
        <v>681</v>
      </c>
      <c r="C12" s="469" t="s">
        <v>682</v>
      </c>
      <c r="D12" s="470"/>
      <c r="E12" s="467">
        <f>SUM(E4:E11)</f>
        <v>4524437000</v>
      </c>
    </row>
    <row r="13" spans="1:5" s="58" customFormat="1" x14ac:dyDescent="0.35">
      <c r="A13" s="54"/>
      <c r="B13" s="45"/>
      <c r="C13" s="52"/>
      <c r="D13" s="51"/>
      <c r="E13" s="56"/>
    </row>
    <row r="14" spans="1:5" s="58" customFormat="1" x14ac:dyDescent="0.35">
      <c r="A14" s="54"/>
      <c r="B14" s="45"/>
      <c r="C14" s="52"/>
      <c r="D14" s="51"/>
      <c r="E14" s="56"/>
    </row>
    <row r="15" spans="1:5" s="58" customFormat="1" x14ac:dyDescent="0.35">
      <c r="A15" s="54"/>
      <c r="B15" s="45"/>
      <c r="C15" s="52"/>
      <c r="D15" s="51"/>
      <c r="E15" s="55"/>
    </row>
    <row r="16" spans="1:5" s="58" customFormat="1" x14ac:dyDescent="0.35">
      <c r="A16" s="54"/>
      <c r="B16" s="45"/>
      <c r="C16" s="52"/>
      <c r="D16" s="51"/>
      <c r="E16" s="55"/>
    </row>
    <row r="17" spans="1:5" s="58" customFormat="1" x14ac:dyDescent="0.35">
      <c r="A17" s="54"/>
      <c r="B17" s="45"/>
      <c r="C17" s="52"/>
      <c r="D17" s="51"/>
      <c r="E17" s="55"/>
    </row>
    <row r="18" spans="1:5" s="58" customFormat="1" x14ac:dyDescent="0.35">
      <c r="A18" s="54"/>
      <c r="B18" s="45"/>
      <c r="C18" s="52"/>
      <c r="D18" s="51"/>
      <c r="E18" s="55"/>
    </row>
    <row r="19" spans="1:5" s="58" customFormat="1" x14ac:dyDescent="0.35">
      <c r="A19" s="54"/>
      <c r="B19" s="45"/>
      <c r="C19" s="52"/>
      <c r="D19" s="51"/>
      <c r="E19" s="55"/>
    </row>
    <row r="20" spans="1:5" s="58" customFormat="1" x14ac:dyDescent="0.35">
      <c r="A20" s="54"/>
      <c r="B20" s="45"/>
      <c r="C20" s="52"/>
      <c r="D20" s="51"/>
      <c r="E20" s="55"/>
    </row>
    <row r="21" spans="1:5" s="58" customFormat="1" x14ac:dyDescent="0.35">
      <c r="A21" s="54"/>
      <c r="B21" s="45"/>
      <c r="C21" s="52"/>
      <c r="D21" s="51"/>
      <c r="E21" s="55"/>
    </row>
    <row r="22" spans="1:5" s="58" customFormat="1" x14ac:dyDescent="0.35">
      <c r="A22" s="54"/>
      <c r="B22" s="45"/>
      <c r="C22" s="52"/>
      <c r="D22" s="51"/>
      <c r="E22" s="55"/>
    </row>
    <row r="23" spans="1:5" s="58" customFormat="1" x14ac:dyDescent="0.35">
      <c r="A23" s="54"/>
      <c r="B23" s="53"/>
      <c r="C23" s="43"/>
      <c r="D23" s="53"/>
      <c r="E23" s="60"/>
    </row>
    <row r="24" spans="1:5" s="58" customFormat="1" x14ac:dyDescent="0.35">
      <c r="A24" s="54"/>
      <c r="B24" s="53"/>
      <c r="C24" s="43"/>
      <c r="D24" s="53"/>
      <c r="E24" s="60"/>
    </row>
    <row r="25" spans="1:5" s="58" customFormat="1" x14ac:dyDescent="0.35">
      <c r="A25" s="54"/>
      <c r="B25" s="53"/>
      <c r="C25" s="43"/>
      <c r="D25" s="53"/>
      <c r="E25" s="60"/>
    </row>
    <row r="26" spans="1:5" s="58" customFormat="1" x14ac:dyDescent="0.35">
      <c r="A26" s="54"/>
      <c r="B26" s="53"/>
      <c r="C26" s="43"/>
      <c r="D26" s="53"/>
      <c r="E26" s="60"/>
    </row>
    <row r="27" spans="1:5" s="58" customFormat="1" x14ac:dyDescent="0.35">
      <c r="A27" s="54"/>
      <c r="B27" s="61"/>
      <c r="C27" s="52"/>
      <c r="D27" s="61"/>
      <c r="E27" s="55"/>
    </row>
    <row r="28" spans="1:5" s="58" customFormat="1" x14ac:dyDescent="0.35">
      <c r="A28" s="42"/>
      <c r="B28" s="61"/>
      <c r="C28" s="52"/>
      <c r="D28" s="61"/>
      <c r="E28" s="55"/>
    </row>
    <row r="29" spans="1:5" s="58" customFormat="1" x14ac:dyDescent="0.35">
      <c r="A29" s="42"/>
      <c r="B29" s="44"/>
      <c r="C29" s="52"/>
      <c r="D29" s="44"/>
      <c r="E29" s="55"/>
    </row>
    <row r="30" spans="1:5" s="58" customFormat="1" x14ac:dyDescent="0.35">
      <c r="A30" s="54"/>
      <c r="B30" s="44"/>
      <c r="C30" s="52"/>
      <c r="D30" s="44"/>
      <c r="E30" s="55"/>
    </row>
    <row r="31" spans="1:5" s="58" customFormat="1" x14ac:dyDescent="0.35">
      <c r="A31" s="54"/>
      <c r="B31" s="44"/>
      <c r="C31" s="52"/>
      <c r="D31" s="44"/>
      <c r="E31" s="55"/>
    </row>
    <row r="32" spans="1:5" s="58" customFormat="1" x14ac:dyDescent="0.35">
      <c r="A32" s="42"/>
      <c r="B32" s="61"/>
      <c r="C32" s="52"/>
      <c r="D32" s="61"/>
      <c r="E32" s="55"/>
    </row>
    <row r="33" spans="1:5" s="58" customFormat="1" x14ac:dyDescent="0.35">
      <c r="A33" s="42"/>
      <c r="B33" s="44"/>
      <c r="C33" s="52"/>
      <c r="D33" s="44"/>
      <c r="E33" s="65"/>
    </row>
    <row r="34" spans="1:5" s="58" customFormat="1" x14ac:dyDescent="0.35">
      <c r="A34" s="42"/>
      <c r="B34" s="44"/>
      <c r="C34" s="52"/>
      <c r="D34" s="44"/>
      <c r="E34" s="65"/>
    </row>
    <row r="35" spans="1:5" s="58" customFormat="1" x14ac:dyDescent="0.35">
      <c r="A35" s="42"/>
      <c r="B35" s="44"/>
      <c r="C35" s="52"/>
      <c r="D35" s="44"/>
      <c r="E35" s="65"/>
    </row>
    <row r="36" spans="1:5" s="58" customFormat="1" x14ac:dyDescent="0.35">
      <c r="A36" s="42"/>
      <c r="B36" s="44"/>
      <c r="C36" s="52"/>
      <c r="D36" s="44"/>
      <c r="E36" s="65"/>
    </row>
    <row r="37" spans="1:5" s="58" customFormat="1" x14ac:dyDescent="0.35">
      <c r="A37" s="42"/>
      <c r="B37" s="44"/>
      <c r="C37" s="52"/>
      <c r="D37" s="44"/>
      <c r="E37" s="65"/>
    </row>
    <row r="38" spans="1:5" s="58" customFormat="1" x14ac:dyDescent="0.35">
      <c r="A38" s="42"/>
      <c r="B38" s="44"/>
      <c r="C38" s="52"/>
      <c r="D38" s="44"/>
      <c r="E38" s="65"/>
    </row>
    <row r="39" spans="1:5" s="58" customFormat="1" x14ac:dyDescent="0.35">
      <c r="A39" s="42"/>
      <c r="B39" s="44"/>
      <c r="C39" s="52"/>
      <c r="D39" s="44"/>
      <c r="E39" s="65"/>
    </row>
    <row r="40" spans="1:5" s="58" customFormat="1" x14ac:dyDescent="0.35">
      <c r="A40" s="42"/>
      <c r="B40" s="44"/>
      <c r="C40" s="52"/>
      <c r="D40" s="44"/>
      <c r="E40" s="65"/>
    </row>
    <row r="41" spans="1:5" s="58" customFormat="1" x14ac:dyDescent="0.35">
      <c r="A41" s="42"/>
      <c r="B41" s="44"/>
      <c r="C41" s="52"/>
      <c r="D41" s="44"/>
      <c r="E41" s="65"/>
    </row>
    <row r="42" spans="1:5" s="58" customFormat="1" x14ac:dyDescent="0.35">
      <c r="A42" s="42"/>
      <c r="B42" s="44"/>
      <c r="C42" s="52"/>
      <c r="D42" s="44"/>
      <c r="E42" s="65"/>
    </row>
    <row r="43" spans="1:5" s="58" customFormat="1" x14ac:dyDescent="0.35">
      <c r="A43" s="42"/>
      <c r="B43" s="44"/>
      <c r="C43" s="52"/>
      <c r="D43" s="44"/>
      <c r="E43" s="65"/>
    </row>
    <row r="44" spans="1:5" s="58" customFormat="1" x14ac:dyDescent="0.35">
      <c r="A44" s="42"/>
      <c r="B44" s="44"/>
      <c r="C44" s="52"/>
      <c r="D44" s="44"/>
      <c r="E44" s="65"/>
    </row>
    <row r="45" spans="1:5" s="58" customFormat="1" x14ac:dyDescent="0.35">
      <c r="A45" s="42"/>
      <c r="B45" s="44"/>
      <c r="C45" s="52"/>
      <c r="D45" s="44"/>
      <c r="E45" s="65"/>
    </row>
    <row r="46" spans="1:5" s="58" customFormat="1" x14ac:dyDescent="0.35">
      <c r="A46" s="42"/>
      <c r="B46" s="44"/>
      <c r="C46" s="52"/>
      <c r="D46" s="44"/>
      <c r="E46" s="65"/>
    </row>
    <row r="47" spans="1:5" s="58" customFormat="1" x14ac:dyDescent="0.35">
      <c r="A47" s="42"/>
      <c r="B47" s="44"/>
      <c r="C47" s="52"/>
      <c r="D47" s="44"/>
      <c r="E47" s="65"/>
    </row>
    <row r="48" spans="1:5" s="58" customFormat="1" x14ac:dyDescent="0.35">
      <c r="A48" s="42"/>
      <c r="B48" s="44"/>
      <c r="C48" s="52"/>
      <c r="D48" s="44"/>
      <c r="E48" s="65"/>
    </row>
    <row r="49" spans="1:5" s="58" customFormat="1" x14ac:dyDescent="0.35">
      <c r="A49" s="42"/>
      <c r="B49" s="44"/>
      <c r="C49" s="52"/>
      <c r="D49" s="44"/>
      <c r="E49" s="65"/>
    </row>
    <row r="50" spans="1:5" s="58" customFormat="1" x14ac:dyDescent="0.35">
      <c r="A50" s="42"/>
      <c r="B50" s="44"/>
      <c r="C50" s="52"/>
      <c r="D50" s="44"/>
      <c r="E50" s="65"/>
    </row>
    <row r="51" spans="1:5" s="58" customFormat="1" x14ac:dyDescent="0.35">
      <c r="A51" s="42"/>
      <c r="B51" s="44"/>
      <c r="C51" s="52"/>
      <c r="D51" s="44"/>
      <c r="E51" s="65"/>
    </row>
    <row r="52" spans="1:5" s="58" customFormat="1" x14ac:dyDescent="0.35">
      <c r="A52" s="42"/>
      <c r="B52" s="44"/>
      <c r="C52" s="52"/>
      <c r="D52" s="44"/>
      <c r="E52" s="65"/>
    </row>
    <row r="53" spans="1:5" s="58" customFormat="1" x14ac:dyDescent="0.35">
      <c r="A53" s="42"/>
      <c r="B53" s="44"/>
      <c r="C53" s="52"/>
      <c r="D53" s="44"/>
      <c r="E53" s="65"/>
    </row>
    <row r="54" spans="1:5" s="58" customFormat="1" x14ac:dyDescent="0.35">
      <c r="A54" s="42"/>
      <c r="B54" s="44"/>
      <c r="C54" s="52"/>
      <c r="D54" s="44"/>
      <c r="E54" s="65"/>
    </row>
    <row r="55" spans="1:5" s="58" customFormat="1" x14ac:dyDescent="0.35">
      <c r="A55" s="42"/>
      <c r="B55" s="44"/>
      <c r="C55" s="52"/>
      <c r="D55" s="44"/>
      <c r="E55" s="65"/>
    </row>
    <row r="56" spans="1:5" s="58" customFormat="1" x14ac:dyDescent="0.35">
      <c r="A56" s="42"/>
      <c r="B56" s="44"/>
      <c r="C56" s="52"/>
      <c r="D56" s="44"/>
      <c r="E56" s="65"/>
    </row>
    <row r="57" spans="1:5" s="58" customFormat="1" x14ac:dyDescent="0.35">
      <c r="A57" s="42"/>
      <c r="B57" s="44"/>
      <c r="C57" s="52"/>
      <c r="D57" s="44"/>
      <c r="E57" s="65"/>
    </row>
    <row r="58" spans="1:5" s="58" customFormat="1" x14ac:dyDescent="0.35">
      <c r="A58" s="42"/>
      <c r="B58" s="44"/>
      <c r="C58" s="52"/>
      <c r="D58" s="44"/>
      <c r="E58" s="65"/>
    </row>
    <row r="59" spans="1:5" s="58" customFormat="1" x14ac:dyDescent="0.35">
      <c r="A59" s="42"/>
      <c r="B59" s="44"/>
      <c r="C59" s="52"/>
      <c r="D59" s="44"/>
      <c r="E59" s="65"/>
    </row>
    <row r="60" spans="1:5" s="58" customFormat="1" x14ac:dyDescent="0.35">
      <c r="A60" s="42"/>
      <c r="B60" s="44"/>
      <c r="C60" s="52"/>
      <c r="D60" s="44"/>
      <c r="E60" s="65"/>
    </row>
    <row r="61" spans="1:5" s="58" customFormat="1" x14ac:dyDescent="0.35">
      <c r="A61" s="42"/>
      <c r="B61" s="44"/>
      <c r="C61" s="52"/>
      <c r="D61" s="44"/>
      <c r="E61" s="65"/>
    </row>
    <row r="62" spans="1:5" s="58" customFormat="1" x14ac:dyDescent="0.35">
      <c r="A62" s="42"/>
      <c r="B62" s="44"/>
      <c r="C62" s="52"/>
      <c r="D62" s="44"/>
      <c r="E62" s="65"/>
    </row>
    <row r="63" spans="1:5" s="58" customFormat="1" x14ac:dyDescent="0.35">
      <c r="A63" s="42"/>
      <c r="B63" s="44"/>
      <c r="C63" s="52"/>
      <c r="D63" s="44"/>
      <c r="E63" s="65"/>
    </row>
    <row r="64" spans="1:5" s="58" customFormat="1" x14ac:dyDescent="0.35">
      <c r="A64" s="42"/>
      <c r="B64" s="44"/>
      <c r="C64" s="52"/>
      <c r="D64" s="44"/>
      <c r="E64" s="65"/>
    </row>
    <row r="65" spans="1:5" s="58" customFormat="1" x14ac:dyDescent="0.35">
      <c r="A65" s="42"/>
      <c r="B65" s="44"/>
      <c r="C65" s="52"/>
      <c r="D65" s="44"/>
      <c r="E65" s="65"/>
    </row>
    <row r="66" spans="1:5" s="58" customFormat="1" x14ac:dyDescent="0.35">
      <c r="A66" s="42"/>
      <c r="B66" s="44"/>
      <c r="C66" s="52"/>
      <c r="D66" s="44"/>
      <c r="E66" s="65"/>
    </row>
    <row r="67" spans="1:5" s="58" customFormat="1" x14ac:dyDescent="0.35">
      <c r="A67" s="42"/>
      <c r="B67" s="44"/>
      <c r="C67" s="52"/>
      <c r="D67" s="44"/>
      <c r="E67" s="65"/>
    </row>
    <row r="68" spans="1:5" s="58" customFormat="1" x14ac:dyDescent="0.35">
      <c r="A68" s="42"/>
      <c r="B68" s="44"/>
      <c r="C68" s="52"/>
      <c r="D68" s="44"/>
      <c r="E68" s="65"/>
    </row>
    <row r="69" spans="1:5" s="58" customFormat="1" x14ac:dyDescent="0.35">
      <c r="A69" s="42"/>
      <c r="B69" s="44"/>
      <c r="C69" s="52"/>
      <c r="D69" s="44"/>
      <c r="E69" s="65"/>
    </row>
    <row r="70" spans="1:5" s="58" customFormat="1" x14ac:dyDescent="0.35">
      <c r="A70" s="42"/>
      <c r="B70" s="44"/>
      <c r="C70" s="52"/>
      <c r="D70" s="44"/>
      <c r="E70" s="65"/>
    </row>
    <row r="71" spans="1:5" s="58" customFormat="1" x14ac:dyDescent="0.35">
      <c r="A71" s="42"/>
      <c r="B71" s="44"/>
      <c r="C71" s="52"/>
      <c r="D71" s="44"/>
      <c r="E71" s="65"/>
    </row>
    <row r="72" spans="1:5" s="58" customFormat="1" x14ac:dyDescent="0.35">
      <c r="A72" s="42"/>
      <c r="B72" s="44"/>
      <c r="C72" s="52"/>
      <c r="D72" s="44"/>
      <c r="E72" s="65"/>
    </row>
    <row r="73" spans="1:5" s="58" customFormat="1" x14ac:dyDescent="0.35">
      <c r="A73" s="42"/>
      <c r="B73" s="44"/>
      <c r="C73" s="52"/>
      <c r="D73" s="44"/>
      <c r="E73" s="65"/>
    </row>
    <row r="74" spans="1:5" s="58" customFormat="1" x14ac:dyDescent="0.35">
      <c r="A74" s="42"/>
      <c r="B74" s="44"/>
      <c r="C74" s="52"/>
      <c r="D74" s="44"/>
      <c r="E74" s="65"/>
    </row>
    <row r="75" spans="1:5" s="58" customFormat="1" x14ac:dyDescent="0.35">
      <c r="A75" s="42"/>
      <c r="B75" s="44"/>
      <c r="C75" s="52"/>
      <c r="D75" s="44"/>
      <c r="E75" s="65"/>
    </row>
    <row r="76" spans="1:5" s="58" customFormat="1" x14ac:dyDescent="0.35">
      <c r="A76" s="42"/>
      <c r="B76" s="44"/>
      <c r="C76" s="52"/>
      <c r="D76" s="44"/>
      <c r="E76" s="65"/>
    </row>
    <row r="77" spans="1:5" s="58" customFormat="1" x14ac:dyDescent="0.35">
      <c r="A77" s="42"/>
      <c r="B77" s="44"/>
      <c r="C77" s="52"/>
      <c r="D77" s="44"/>
      <c r="E77" s="65"/>
    </row>
    <row r="78" spans="1:5" s="58" customFormat="1" x14ac:dyDescent="0.35">
      <c r="A78" s="42"/>
      <c r="B78" s="44"/>
      <c r="C78" s="52"/>
      <c r="D78" s="44"/>
      <c r="E78" s="65"/>
    </row>
    <row r="79" spans="1:5" s="58" customFormat="1" x14ac:dyDescent="0.35">
      <c r="A79" s="42"/>
      <c r="B79" s="44"/>
      <c r="C79" s="52"/>
      <c r="D79" s="44"/>
      <c r="E79" s="65"/>
    </row>
    <row r="80" spans="1:5" s="58" customFormat="1" x14ac:dyDescent="0.35">
      <c r="A80" s="42"/>
      <c r="B80" s="44"/>
      <c r="C80" s="52"/>
      <c r="D80" s="44"/>
      <c r="E80" s="65"/>
    </row>
    <row r="81" spans="1:5" s="58" customFormat="1" x14ac:dyDescent="0.35">
      <c r="A81" s="42"/>
      <c r="B81" s="44"/>
      <c r="C81" s="52"/>
      <c r="D81" s="44"/>
      <c r="E81" s="65"/>
    </row>
    <row r="82" spans="1:5" s="58" customFormat="1" x14ac:dyDescent="0.35">
      <c r="A82" s="42"/>
      <c r="B82" s="44"/>
      <c r="C82" s="52"/>
      <c r="D82" s="44"/>
      <c r="E82" s="65"/>
    </row>
    <row r="83" spans="1:5" s="58" customFormat="1" x14ac:dyDescent="0.35">
      <c r="A83" s="42"/>
      <c r="B83" s="44"/>
      <c r="C83" s="52"/>
      <c r="D83" s="44"/>
      <c r="E83" s="65"/>
    </row>
    <row r="84" spans="1:5" s="58" customFormat="1" x14ac:dyDescent="0.35">
      <c r="A84" s="42"/>
      <c r="B84" s="53"/>
      <c r="C84" s="52"/>
      <c r="D84" s="61"/>
      <c r="E84" s="60"/>
    </row>
    <row r="85" spans="1:5" s="58" customFormat="1" x14ac:dyDescent="0.35">
      <c r="A85" s="54"/>
      <c r="B85" s="61"/>
      <c r="C85" s="52"/>
      <c r="D85" s="61"/>
      <c r="E85" s="55"/>
    </row>
    <row r="86" spans="1:5" s="58" customFormat="1" x14ac:dyDescent="0.35">
      <c r="A86" s="42"/>
      <c r="B86" s="61"/>
      <c r="C86" s="52"/>
      <c r="D86" s="51"/>
      <c r="E86" s="55"/>
    </row>
    <row r="87" spans="1:5" s="58" customFormat="1" x14ac:dyDescent="0.35">
      <c r="A87" s="42"/>
      <c r="B87" s="61"/>
      <c r="C87" s="52"/>
      <c r="D87" s="51"/>
      <c r="E87" s="55"/>
    </row>
    <row r="88" spans="1:5" s="58" customFormat="1" x14ac:dyDescent="0.35">
      <c r="A88" s="54"/>
      <c r="B88" s="61"/>
      <c r="C88" s="52"/>
      <c r="D88" s="51"/>
      <c r="E88" s="55"/>
    </row>
    <row r="89" spans="1:5" s="58" customFormat="1" x14ac:dyDescent="0.35">
      <c r="A89" s="54"/>
      <c r="B89" s="61"/>
      <c r="C89" s="52"/>
      <c r="D89" s="51"/>
      <c r="E89" s="55"/>
    </row>
    <row r="90" spans="1:5" s="58" customFormat="1" x14ac:dyDescent="0.35">
      <c r="A90" s="54"/>
      <c r="B90" s="61"/>
      <c r="C90" s="52"/>
      <c r="D90" s="51"/>
      <c r="E90" s="55"/>
    </row>
    <row r="91" spans="1:5" s="58" customFormat="1" x14ac:dyDescent="0.35">
      <c r="A91" s="54"/>
      <c r="B91" s="61"/>
      <c r="C91" s="52"/>
      <c r="D91" s="51"/>
      <c r="E91" s="55"/>
    </row>
    <row r="92" spans="1:5" s="58" customFormat="1" x14ac:dyDescent="0.35">
      <c r="A92" s="54"/>
      <c r="B92" s="61"/>
      <c r="C92" s="52"/>
      <c r="D92" s="51"/>
      <c r="E92" s="55"/>
    </row>
    <row r="93" spans="1:5" s="58" customFormat="1" x14ac:dyDescent="0.35">
      <c r="A93" s="54"/>
      <c r="B93" s="61"/>
      <c r="C93" s="52"/>
      <c r="D93" s="51"/>
      <c r="E93" s="55"/>
    </row>
    <row r="94" spans="1:5" s="58" customFormat="1" x14ac:dyDescent="0.35">
      <c r="A94" s="54"/>
      <c r="B94" s="45"/>
      <c r="C94" s="47"/>
      <c r="D94" s="45"/>
      <c r="E94" s="48"/>
    </row>
    <row r="95" spans="1:5" s="58" customFormat="1" x14ac:dyDescent="0.35">
      <c r="A95" s="42"/>
      <c r="B95" s="45"/>
      <c r="C95" s="47"/>
      <c r="D95" s="45"/>
      <c r="E95" s="48"/>
    </row>
    <row r="96" spans="1:5" s="58" customFormat="1" x14ac:dyDescent="0.35">
      <c r="A96" s="42"/>
      <c r="B96" s="45"/>
      <c r="C96" s="47"/>
      <c r="D96" s="45"/>
      <c r="E96" s="48"/>
    </row>
    <row r="97" spans="1:5" s="58" customFormat="1" x14ac:dyDescent="0.35">
      <c r="A97" s="42"/>
      <c r="B97" s="45"/>
      <c r="C97" s="47"/>
      <c r="D97" s="45"/>
      <c r="E97" s="48"/>
    </row>
    <row r="98" spans="1:5" s="58" customFormat="1" x14ac:dyDescent="0.35">
      <c r="A98" s="42"/>
      <c r="B98" s="45"/>
      <c r="C98" s="47"/>
      <c r="D98" s="45"/>
      <c r="E98" s="48"/>
    </row>
    <row r="99" spans="1:5" s="58" customFormat="1" x14ac:dyDescent="0.35">
      <c r="A99" s="42"/>
      <c r="B99" s="45"/>
      <c r="C99" s="47"/>
      <c r="D99" s="45"/>
      <c r="E99" s="48"/>
    </row>
    <row r="100" spans="1:5" s="58" customFormat="1" x14ac:dyDescent="0.35">
      <c r="A100" s="42"/>
      <c r="B100" s="45"/>
      <c r="C100" s="47"/>
      <c r="D100" s="45"/>
      <c r="E100" s="48"/>
    </row>
    <row r="101" spans="1:5" s="58" customFormat="1" x14ac:dyDescent="0.35">
      <c r="A101" s="42"/>
      <c r="B101" s="45"/>
      <c r="C101" s="47"/>
      <c r="D101" s="45"/>
      <c r="E101" s="48"/>
    </row>
    <row r="102" spans="1:5" s="58" customFormat="1" x14ac:dyDescent="0.35">
      <c r="A102" s="42"/>
      <c r="B102" s="45"/>
      <c r="C102" s="47"/>
      <c r="D102" s="45"/>
      <c r="E102" s="48"/>
    </row>
    <row r="103" spans="1:5" s="58" customFormat="1" x14ac:dyDescent="0.35">
      <c r="A103" s="42"/>
      <c r="B103" s="45"/>
      <c r="C103" s="47"/>
      <c r="D103" s="45"/>
      <c r="E103" s="48"/>
    </row>
    <row r="104" spans="1:5" s="58" customFormat="1" x14ac:dyDescent="0.35">
      <c r="A104" s="42"/>
      <c r="B104" s="45"/>
      <c r="C104" s="47"/>
      <c r="D104" s="45"/>
      <c r="E104" s="48"/>
    </row>
    <row r="105" spans="1:5" s="58" customFormat="1" x14ac:dyDescent="0.35">
      <c r="A105" s="42"/>
      <c r="B105" s="45"/>
      <c r="C105" s="47"/>
      <c r="D105" s="45"/>
      <c r="E105" s="48"/>
    </row>
    <row r="106" spans="1:5" s="58" customFormat="1" x14ac:dyDescent="0.35">
      <c r="A106" s="42"/>
      <c r="B106" s="45"/>
      <c r="C106" s="47"/>
      <c r="D106" s="45"/>
      <c r="E106" s="48"/>
    </row>
    <row r="107" spans="1:5" s="58" customFormat="1" x14ac:dyDescent="0.35">
      <c r="A107" s="42"/>
      <c r="B107" s="45"/>
      <c r="C107" s="47"/>
      <c r="D107" s="45"/>
      <c r="E107" s="48"/>
    </row>
    <row r="108" spans="1:5" s="58" customFormat="1" x14ac:dyDescent="0.35">
      <c r="A108" s="42"/>
      <c r="B108" s="45"/>
      <c r="C108" s="47"/>
      <c r="D108" s="45"/>
      <c r="E108" s="48"/>
    </row>
    <row r="109" spans="1:5" s="58" customFormat="1" x14ac:dyDescent="0.35">
      <c r="A109" s="42"/>
      <c r="B109" s="45"/>
      <c r="C109" s="47"/>
      <c r="D109" s="45"/>
      <c r="E109" s="48"/>
    </row>
    <row r="110" spans="1:5" s="58" customFormat="1" x14ac:dyDescent="0.35">
      <c r="A110" s="42"/>
      <c r="B110" s="45"/>
      <c r="C110" s="47"/>
      <c r="D110" s="45"/>
      <c r="E110" s="48"/>
    </row>
    <row r="111" spans="1:5" s="58" customFormat="1" x14ac:dyDescent="0.35">
      <c r="A111" s="42"/>
      <c r="B111" s="45"/>
      <c r="C111" s="47"/>
      <c r="D111" s="45"/>
      <c r="E111" s="48"/>
    </row>
    <row r="112" spans="1:5" s="58" customFormat="1" x14ac:dyDescent="0.35">
      <c r="A112" s="42"/>
      <c r="B112" s="45"/>
      <c r="C112" s="47"/>
      <c r="D112" s="45"/>
      <c r="E112" s="48"/>
    </row>
    <row r="113" spans="1:5" s="58" customFormat="1" x14ac:dyDescent="0.35">
      <c r="A113" s="42"/>
      <c r="B113" s="45"/>
      <c r="C113" s="47"/>
      <c r="D113" s="45"/>
      <c r="E113" s="48"/>
    </row>
    <row r="114" spans="1:5" s="58" customFormat="1" x14ac:dyDescent="0.35">
      <c r="A114" s="42"/>
      <c r="B114" s="45"/>
      <c r="C114" s="47"/>
      <c r="D114" s="45"/>
      <c r="E114" s="48"/>
    </row>
  </sheetData>
  <mergeCells count="5">
    <mergeCell ref="A1:A3"/>
    <mergeCell ref="B1:B3"/>
    <mergeCell ref="C1:C3"/>
    <mergeCell ref="D2:D3"/>
    <mergeCell ref="E2:E3"/>
  </mergeCells>
  <pageMargins left="0.7" right="0.7" top="0.75" bottom="0.75" header="0.3" footer="0.3"/>
  <pageSetup paperSize="5"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95DD6-A290-4EA6-B470-F3D92F648328}">
  <sheetPr>
    <tabColor rgb="FFFFFF00"/>
  </sheetPr>
  <dimension ref="A1:G40"/>
  <sheetViews>
    <sheetView view="pageBreakPreview" topLeftCell="A28" zoomScale="80" zoomScaleNormal="70" zoomScaleSheetLayoutView="80" workbookViewId="0">
      <selection activeCell="G42" sqref="G42"/>
    </sheetView>
  </sheetViews>
  <sheetFormatPr defaultRowHeight="15.5" x14ac:dyDescent="0.35"/>
  <cols>
    <col min="1" max="1" width="5.453125" style="42" customWidth="1"/>
    <col min="2" max="2" width="8.90625" style="45" bestFit="1" customWidth="1"/>
    <col min="3" max="3" width="47.36328125" style="45" customWidth="1"/>
    <col min="4" max="4" width="18.54296875" style="47" customWidth="1"/>
    <col min="5" max="5" width="12.36328125" style="45" bestFit="1" customWidth="1"/>
    <col min="6" max="6" width="16.7265625" style="48" customWidth="1"/>
    <col min="7" max="7" width="14.36328125" style="45" customWidth="1"/>
    <col min="8" max="242" width="8.7265625" style="95"/>
    <col min="243" max="243" width="5.453125" style="95" customWidth="1"/>
    <col min="244" max="244" width="17.90625" style="95" customWidth="1"/>
    <col min="245" max="245" width="8.90625" style="95" bestFit="1" customWidth="1"/>
    <col min="246" max="246" width="47.36328125" style="95" customWidth="1"/>
    <col min="247" max="247" width="15.7265625" style="95" customWidth="1"/>
    <col min="248" max="248" width="20.1796875" style="95" customWidth="1"/>
    <col min="249" max="249" width="22.6328125" style="95" customWidth="1"/>
    <col min="250" max="257" width="9.7265625" style="95" customWidth="1"/>
    <col min="258" max="258" width="16.7265625" style="95" customWidth="1"/>
    <col min="259" max="259" width="14.36328125" style="95" customWidth="1"/>
    <col min="260" max="260" width="12" style="95" customWidth="1"/>
    <col min="261" max="262" width="12.08984375" style="95" bestFit="1" customWidth="1"/>
    <col min="263" max="263" width="28.81640625" style="95" customWidth="1"/>
    <col min="264" max="498" width="8.7265625" style="95"/>
    <col min="499" max="499" width="5.453125" style="95" customWidth="1"/>
    <col min="500" max="500" width="17.90625" style="95" customWidth="1"/>
    <col min="501" max="501" width="8.90625" style="95" bestFit="1" customWidth="1"/>
    <col min="502" max="502" width="47.36328125" style="95" customWidth="1"/>
    <col min="503" max="503" width="15.7265625" style="95" customWidth="1"/>
    <col min="504" max="504" width="20.1796875" style="95" customWidth="1"/>
    <col min="505" max="505" width="22.6328125" style="95" customWidth="1"/>
    <col min="506" max="513" width="9.7265625" style="95" customWidth="1"/>
    <col min="514" max="514" width="16.7265625" style="95" customWidth="1"/>
    <col min="515" max="515" width="14.36328125" style="95" customWidth="1"/>
    <col min="516" max="516" width="12" style="95" customWidth="1"/>
    <col min="517" max="518" width="12.08984375" style="95" bestFit="1" customWidth="1"/>
    <col min="519" max="519" width="28.81640625" style="95" customWidth="1"/>
    <col min="520" max="754" width="8.7265625" style="95"/>
    <col min="755" max="755" width="5.453125" style="95" customWidth="1"/>
    <col min="756" max="756" width="17.90625" style="95" customWidth="1"/>
    <col min="757" max="757" width="8.90625" style="95" bestFit="1" customWidth="1"/>
    <col min="758" max="758" width="47.36328125" style="95" customWidth="1"/>
    <col min="759" max="759" width="15.7265625" style="95" customWidth="1"/>
    <col min="760" max="760" width="20.1796875" style="95" customWidth="1"/>
    <col min="761" max="761" width="22.6328125" style="95" customWidth="1"/>
    <col min="762" max="769" width="9.7265625" style="95" customWidth="1"/>
    <col min="770" max="770" width="16.7265625" style="95" customWidth="1"/>
    <col min="771" max="771" width="14.36328125" style="95" customWidth="1"/>
    <col min="772" max="772" width="12" style="95" customWidth="1"/>
    <col min="773" max="774" width="12.08984375" style="95" bestFit="1" customWidth="1"/>
    <col min="775" max="775" width="28.81640625" style="95" customWidth="1"/>
    <col min="776" max="1010" width="8.7265625" style="95"/>
    <col min="1011" max="1011" width="5.453125" style="95" customWidth="1"/>
    <col min="1012" max="1012" width="17.90625" style="95" customWidth="1"/>
    <col min="1013" max="1013" width="8.90625" style="95" bestFit="1" customWidth="1"/>
    <col min="1014" max="1014" width="47.36328125" style="95" customWidth="1"/>
    <col min="1015" max="1015" width="15.7265625" style="95" customWidth="1"/>
    <col min="1016" max="1016" width="20.1796875" style="95" customWidth="1"/>
    <col min="1017" max="1017" width="22.6328125" style="95" customWidth="1"/>
    <col min="1018" max="1025" width="9.7265625" style="95" customWidth="1"/>
    <col min="1026" max="1026" width="16.7265625" style="95" customWidth="1"/>
    <col min="1027" max="1027" width="14.36328125" style="95" customWidth="1"/>
    <col min="1028" max="1028" width="12" style="95" customWidth="1"/>
    <col min="1029" max="1030" width="12.08984375" style="95" bestFit="1" customWidth="1"/>
    <col min="1031" max="1031" width="28.81640625" style="95" customWidth="1"/>
    <col min="1032" max="1266" width="8.7265625" style="95"/>
    <col min="1267" max="1267" width="5.453125" style="95" customWidth="1"/>
    <col min="1268" max="1268" width="17.90625" style="95" customWidth="1"/>
    <col min="1269" max="1269" width="8.90625" style="95" bestFit="1" customWidth="1"/>
    <col min="1270" max="1270" width="47.36328125" style="95" customWidth="1"/>
    <col min="1271" max="1271" width="15.7265625" style="95" customWidth="1"/>
    <col min="1272" max="1272" width="20.1796875" style="95" customWidth="1"/>
    <col min="1273" max="1273" width="22.6328125" style="95" customWidth="1"/>
    <col min="1274" max="1281" width="9.7265625" style="95" customWidth="1"/>
    <col min="1282" max="1282" width="16.7265625" style="95" customWidth="1"/>
    <col min="1283" max="1283" width="14.36328125" style="95" customWidth="1"/>
    <col min="1284" max="1284" width="12" style="95" customWidth="1"/>
    <col min="1285" max="1286" width="12.08984375" style="95" bestFit="1" customWidth="1"/>
    <col min="1287" max="1287" width="28.81640625" style="95" customWidth="1"/>
    <col min="1288" max="1522" width="8.7265625" style="95"/>
    <col min="1523" max="1523" width="5.453125" style="95" customWidth="1"/>
    <col min="1524" max="1524" width="17.90625" style="95" customWidth="1"/>
    <col min="1525" max="1525" width="8.90625" style="95" bestFit="1" customWidth="1"/>
    <col min="1526" max="1526" width="47.36328125" style="95" customWidth="1"/>
    <col min="1527" max="1527" width="15.7265625" style="95" customWidth="1"/>
    <col min="1528" max="1528" width="20.1796875" style="95" customWidth="1"/>
    <col min="1529" max="1529" width="22.6328125" style="95" customWidth="1"/>
    <col min="1530" max="1537" width="9.7265625" style="95" customWidth="1"/>
    <col min="1538" max="1538" width="16.7265625" style="95" customWidth="1"/>
    <col min="1539" max="1539" width="14.36328125" style="95" customWidth="1"/>
    <col min="1540" max="1540" width="12" style="95" customWidth="1"/>
    <col min="1541" max="1542" width="12.08984375" style="95" bestFit="1" customWidth="1"/>
    <col min="1543" max="1543" width="28.81640625" style="95" customWidth="1"/>
    <col min="1544" max="1778" width="8.7265625" style="95"/>
    <col min="1779" max="1779" width="5.453125" style="95" customWidth="1"/>
    <col min="1780" max="1780" width="17.90625" style="95" customWidth="1"/>
    <col min="1781" max="1781" width="8.90625" style="95" bestFit="1" customWidth="1"/>
    <col min="1782" max="1782" width="47.36328125" style="95" customWidth="1"/>
    <col min="1783" max="1783" width="15.7265625" style="95" customWidth="1"/>
    <col min="1784" max="1784" width="20.1796875" style="95" customWidth="1"/>
    <col min="1785" max="1785" width="22.6328125" style="95" customWidth="1"/>
    <col min="1786" max="1793" width="9.7265625" style="95" customWidth="1"/>
    <col min="1794" max="1794" width="16.7265625" style="95" customWidth="1"/>
    <col min="1795" max="1795" width="14.36328125" style="95" customWidth="1"/>
    <col min="1796" max="1796" width="12" style="95" customWidth="1"/>
    <col min="1797" max="1798" width="12.08984375" style="95" bestFit="1" customWidth="1"/>
    <col min="1799" max="1799" width="28.81640625" style="95" customWidth="1"/>
    <col min="1800" max="2034" width="8.7265625" style="95"/>
    <col min="2035" max="2035" width="5.453125" style="95" customWidth="1"/>
    <col min="2036" max="2036" width="17.90625" style="95" customWidth="1"/>
    <col min="2037" max="2037" width="8.90625" style="95" bestFit="1" customWidth="1"/>
    <col min="2038" max="2038" width="47.36328125" style="95" customWidth="1"/>
    <col min="2039" max="2039" width="15.7265625" style="95" customWidth="1"/>
    <col min="2040" max="2040" width="20.1796875" style="95" customWidth="1"/>
    <col min="2041" max="2041" width="22.6328125" style="95" customWidth="1"/>
    <col min="2042" max="2049" width="9.7265625" style="95" customWidth="1"/>
    <col min="2050" max="2050" width="16.7265625" style="95" customWidth="1"/>
    <col min="2051" max="2051" width="14.36328125" style="95" customWidth="1"/>
    <col min="2052" max="2052" width="12" style="95" customWidth="1"/>
    <col min="2053" max="2054" width="12.08984375" style="95" bestFit="1" customWidth="1"/>
    <col min="2055" max="2055" width="28.81640625" style="95" customWidth="1"/>
    <col min="2056" max="2290" width="8.7265625" style="95"/>
    <col min="2291" max="2291" width="5.453125" style="95" customWidth="1"/>
    <col min="2292" max="2292" width="17.90625" style="95" customWidth="1"/>
    <col min="2293" max="2293" width="8.90625" style="95" bestFit="1" customWidth="1"/>
    <col min="2294" max="2294" width="47.36328125" style="95" customWidth="1"/>
    <col min="2295" max="2295" width="15.7265625" style="95" customWidth="1"/>
    <col min="2296" max="2296" width="20.1796875" style="95" customWidth="1"/>
    <col min="2297" max="2297" width="22.6328125" style="95" customWidth="1"/>
    <col min="2298" max="2305" width="9.7265625" style="95" customWidth="1"/>
    <col min="2306" max="2306" width="16.7265625" style="95" customWidth="1"/>
    <col min="2307" max="2307" width="14.36328125" style="95" customWidth="1"/>
    <col min="2308" max="2308" width="12" style="95" customWidth="1"/>
    <col min="2309" max="2310" width="12.08984375" style="95" bestFit="1" customWidth="1"/>
    <col min="2311" max="2311" width="28.81640625" style="95" customWidth="1"/>
    <col min="2312" max="2546" width="8.7265625" style="95"/>
    <col min="2547" max="2547" width="5.453125" style="95" customWidth="1"/>
    <col min="2548" max="2548" width="17.90625" style="95" customWidth="1"/>
    <col min="2549" max="2549" width="8.90625" style="95" bestFit="1" customWidth="1"/>
    <col min="2550" max="2550" width="47.36328125" style="95" customWidth="1"/>
    <col min="2551" max="2551" width="15.7265625" style="95" customWidth="1"/>
    <col min="2552" max="2552" width="20.1796875" style="95" customWidth="1"/>
    <col min="2553" max="2553" width="22.6328125" style="95" customWidth="1"/>
    <col min="2554" max="2561" width="9.7265625" style="95" customWidth="1"/>
    <col min="2562" max="2562" width="16.7265625" style="95" customWidth="1"/>
    <col min="2563" max="2563" width="14.36328125" style="95" customWidth="1"/>
    <col min="2564" max="2564" width="12" style="95" customWidth="1"/>
    <col min="2565" max="2566" width="12.08984375" style="95" bestFit="1" customWidth="1"/>
    <col min="2567" max="2567" width="28.81640625" style="95" customWidth="1"/>
    <col min="2568" max="2802" width="8.7265625" style="95"/>
    <col min="2803" max="2803" width="5.453125" style="95" customWidth="1"/>
    <col min="2804" max="2804" width="17.90625" style="95" customWidth="1"/>
    <col min="2805" max="2805" width="8.90625" style="95" bestFit="1" customWidth="1"/>
    <col min="2806" max="2806" width="47.36328125" style="95" customWidth="1"/>
    <col min="2807" max="2807" width="15.7265625" style="95" customWidth="1"/>
    <col min="2808" max="2808" width="20.1796875" style="95" customWidth="1"/>
    <col min="2809" max="2809" width="22.6328125" style="95" customWidth="1"/>
    <col min="2810" max="2817" width="9.7265625" style="95" customWidth="1"/>
    <col min="2818" max="2818" width="16.7265625" style="95" customWidth="1"/>
    <col min="2819" max="2819" width="14.36328125" style="95" customWidth="1"/>
    <col min="2820" max="2820" width="12" style="95" customWidth="1"/>
    <col min="2821" max="2822" width="12.08984375" style="95" bestFit="1" customWidth="1"/>
    <col min="2823" max="2823" width="28.81640625" style="95" customWidth="1"/>
    <col min="2824" max="3058" width="8.7265625" style="95"/>
    <col min="3059" max="3059" width="5.453125" style="95" customWidth="1"/>
    <col min="3060" max="3060" width="17.90625" style="95" customWidth="1"/>
    <col min="3061" max="3061" width="8.90625" style="95" bestFit="1" customWidth="1"/>
    <col min="3062" max="3062" width="47.36328125" style="95" customWidth="1"/>
    <col min="3063" max="3063" width="15.7265625" style="95" customWidth="1"/>
    <col min="3064" max="3064" width="20.1796875" style="95" customWidth="1"/>
    <col min="3065" max="3065" width="22.6328125" style="95" customWidth="1"/>
    <col min="3066" max="3073" width="9.7265625" style="95" customWidth="1"/>
    <col min="3074" max="3074" width="16.7265625" style="95" customWidth="1"/>
    <col min="3075" max="3075" width="14.36328125" style="95" customWidth="1"/>
    <col min="3076" max="3076" width="12" style="95" customWidth="1"/>
    <col min="3077" max="3078" width="12.08984375" style="95" bestFit="1" customWidth="1"/>
    <col min="3079" max="3079" width="28.81640625" style="95" customWidth="1"/>
    <col min="3080" max="3314" width="8.7265625" style="95"/>
    <col min="3315" max="3315" width="5.453125" style="95" customWidth="1"/>
    <col min="3316" max="3316" width="17.90625" style="95" customWidth="1"/>
    <col min="3317" max="3317" width="8.90625" style="95" bestFit="1" customWidth="1"/>
    <col min="3318" max="3318" width="47.36328125" style="95" customWidth="1"/>
    <col min="3319" max="3319" width="15.7265625" style="95" customWidth="1"/>
    <col min="3320" max="3320" width="20.1796875" style="95" customWidth="1"/>
    <col min="3321" max="3321" width="22.6328125" style="95" customWidth="1"/>
    <col min="3322" max="3329" width="9.7265625" style="95" customWidth="1"/>
    <col min="3330" max="3330" width="16.7265625" style="95" customWidth="1"/>
    <col min="3331" max="3331" width="14.36328125" style="95" customWidth="1"/>
    <col min="3332" max="3332" width="12" style="95" customWidth="1"/>
    <col min="3333" max="3334" width="12.08984375" style="95" bestFit="1" customWidth="1"/>
    <col min="3335" max="3335" width="28.81640625" style="95" customWidth="1"/>
    <col min="3336" max="3570" width="8.7265625" style="95"/>
    <col min="3571" max="3571" width="5.453125" style="95" customWidth="1"/>
    <col min="3572" max="3572" width="17.90625" style="95" customWidth="1"/>
    <col min="3573" max="3573" width="8.90625" style="95" bestFit="1" customWidth="1"/>
    <col min="3574" max="3574" width="47.36328125" style="95" customWidth="1"/>
    <col min="3575" max="3575" width="15.7265625" style="95" customWidth="1"/>
    <col min="3576" max="3576" width="20.1796875" style="95" customWidth="1"/>
    <col min="3577" max="3577" width="22.6328125" style="95" customWidth="1"/>
    <col min="3578" max="3585" width="9.7265625" style="95" customWidth="1"/>
    <col min="3586" max="3586" width="16.7265625" style="95" customWidth="1"/>
    <col min="3587" max="3587" width="14.36328125" style="95" customWidth="1"/>
    <col min="3588" max="3588" width="12" style="95" customWidth="1"/>
    <col min="3589" max="3590" width="12.08984375" style="95" bestFit="1" customWidth="1"/>
    <col min="3591" max="3591" width="28.81640625" style="95" customWidth="1"/>
    <col min="3592" max="3826" width="8.7265625" style="95"/>
    <col min="3827" max="3827" width="5.453125" style="95" customWidth="1"/>
    <col min="3828" max="3828" width="17.90625" style="95" customWidth="1"/>
    <col min="3829" max="3829" width="8.90625" style="95" bestFit="1" customWidth="1"/>
    <col min="3830" max="3830" width="47.36328125" style="95" customWidth="1"/>
    <col min="3831" max="3831" width="15.7265625" style="95" customWidth="1"/>
    <col min="3832" max="3832" width="20.1796875" style="95" customWidth="1"/>
    <col min="3833" max="3833" width="22.6328125" style="95" customWidth="1"/>
    <col min="3834" max="3841" width="9.7265625" style="95" customWidth="1"/>
    <col min="3842" max="3842" width="16.7265625" style="95" customWidth="1"/>
    <col min="3843" max="3843" width="14.36328125" style="95" customWidth="1"/>
    <col min="3844" max="3844" width="12" style="95" customWidth="1"/>
    <col min="3845" max="3846" width="12.08984375" style="95" bestFit="1" customWidth="1"/>
    <col min="3847" max="3847" width="28.81640625" style="95" customWidth="1"/>
    <col min="3848" max="4082" width="8.7265625" style="95"/>
    <col min="4083" max="4083" width="5.453125" style="95" customWidth="1"/>
    <col min="4084" max="4084" width="17.90625" style="95" customWidth="1"/>
    <col min="4085" max="4085" width="8.90625" style="95" bestFit="1" customWidth="1"/>
    <col min="4086" max="4086" width="47.36328125" style="95" customWidth="1"/>
    <col min="4087" max="4087" width="15.7265625" style="95" customWidth="1"/>
    <col min="4088" max="4088" width="20.1796875" style="95" customWidth="1"/>
    <col min="4089" max="4089" width="22.6328125" style="95" customWidth="1"/>
    <col min="4090" max="4097" width="9.7265625" style="95" customWidth="1"/>
    <col min="4098" max="4098" width="16.7265625" style="95" customWidth="1"/>
    <col min="4099" max="4099" width="14.36328125" style="95" customWidth="1"/>
    <col min="4100" max="4100" width="12" style="95" customWidth="1"/>
    <col min="4101" max="4102" width="12.08984375" style="95" bestFit="1" customWidth="1"/>
    <col min="4103" max="4103" width="28.81640625" style="95" customWidth="1"/>
    <col min="4104" max="4338" width="8.7265625" style="95"/>
    <col min="4339" max="4339" width="5.453125" style="95" customWidth="1"/>
    <col min="4340" max="4340" width="17.90625" style="95" customWidth="1"/>
    <col min="4341" max="4341" width="8.90625" style="95" bestFit="1" customWidth="1"/>
    <col min="4342" max="4342" width="47.36328125" style="95" customWidth="1"/>
    <col min="4343" max="4343" width="15.7265625" style="95" customWidth="1"/>
    <col min="4344" max="4344" width="20.1796875" style="95" customWidth="1"/>
    <col min="4345" max="4345" width="22.6328125" style="95" customWidth="1"/>
    <col min="4346" max="4353" width="9.7265625" style="95" customWidth="1"/>
    <col min="4354" max="4354" width="16.7265625" style="95" customWidth="1"/>
    <col min="4355" max="4355" width="14.36328125" style="95" customWidth="1"/>
    <col min="4356" max="4356" width="12" style="95" customWidth="1"/>
    <col min="4357" max="4358" width="12.08984375" style="95" bestFit="1" customWidth="1"/>
    <col min="4359" max="4359" width="28.81640625" style="95" customWidth="1"/>
    <col min="4360" max="4594" width="8.7265625" style="95"/>
    <col min="4595" max="4595" width="5.453125" style="95" customWidth="1"/>
    <col min="4596" max="4596" width="17.90625" style="95" customWidth="1"/>
    <col min="4597" max="4597" width="8.90625" style="95" bestFit="1" customWidth="1"/>
    <col min="4598" max="4598" width="47.36328125" style="95" customWidth="1"/>
    <col min="4599" max="4599" width="15.7265625" style="95" customWidth="1"/>
    <col min="4600" max="4600" width="20.1796875" style="95" customWidth="1"/>
    <col min="4601" max="4601" width="22.6328125" style="95" customWidth="1"/>
    <col min="4602" max="4609" width="9.7265625" style="95" customWidth="1"/>
    <col min="4610" max="4610" width="16.7265625" style="95" customWidth="1"/>
    <col min="4611" max="4611" width="14.36328125" style="95" customWidth="1"/>
    <col min="4612" max="4612" width="12" style="95" customWidth="1"/>
    <col min="4613" max="4614" width="12.08984375" style="95" bestFit="1" customWidth="1"/>
    <col min="4615" max="4615" width="28.81640625" style="95" customWidth="1"/>
    <col min="4616" max="4850" width="8.7265625" style="95"/>
    <col min="4851" max="4851" width="5.453125" style="95" customWidth="1"/>
    <col min="4852" max="4852" width="17.90625" style="95" customWidth="1"/>
    <col min="4853" max="4853" width="8.90625" style="95" bestFit="1" customWidth="1"/>
    <col min="4854" max="4854" width="47.36328125" style="95" customWidth="1"/>
    <col min="4855" max="4855" width="15.7265625" style="95" customWidth="1"/>
    <col min="4856" max="4856" width="20.1796875" style="95" customWidth="1"/>
    <col min="4857" max="4857" width="22.6328125" style="95" customWidth="1"/>
    <col min="4858" max="4865" width="9.7265625" style="95" customWidth="1"/>
    <col min="4866" max="4866" width="16.7265625" style="95" customWidth="1"/>
    <col min="4867" max="4867" width="14.36328125" style="95" customWidth="1"/>
    <col min="4868" max="4868" width="12" style="95" customWidth="1"/>
    <col min="4869" max="4870" width="12.08984375" style="95" bestFit="1" customWidth="1"/>
    <col min="4871" max="4871" width="28.81640625" style="95" customWidth="1"/>
    <col min="4872" max="5106" width="8.7265625" style="95"/>
    <col min="5107" max="5107" width="5.453125" style="95" customWidth="1"/>
    <col min="5108" max="5108" width="17.90625" style="95" customWidth="1"/>
    <col min="5109" max="5109" width="8.90625" style="95" bestFit="1" customWidth="1"/>
    <col min="5110" max="5110" width="47.36328125" style="95" customWidth="1"/>
    <col min="5111" max="5111" width="15.7265625" style="95" customWidth="1"/>
    <col min="5112" max="5112" width="20.1796875" style="95" customWidth="1"/>
    <col min="5113" max="5113" width="22.6328125" style="95" customWidth="1"/>
    <col min="5114" max="5121" width="9.7265625" style="95" customWidth="1"/>
    <col min="5122" max="5122" width="16.7265625" style="95" customWidth="1"/>
    <col min="5123" max="5123" width="14.36328125" style="95" customWidth="1"/>
    <col min="5124" max="5124" width="12" style="95" customWidth="1"/>
    <col min="5125" max="5126" width="12.08984375" style="95" bestFit="1" customWidth="1"/>
    <col min="5127" max="5127" width="28.81640625" style="95" customWidth="1"/>
    <col min="5128" max="5362" width="8.7265625" style="95"/>
    <col min="5363" max="5363" width="5.453125" style="95" customWidth="1"/>
    <col min="5364" max="5364" width="17.90625" style="95" customWidth="1"/>
    <col min="5365" max="5365" width="8.90625" style="95" bestFit="1" customWidth="1"/>
    <col min="5366" max="5366" width="47.36328125" style="95" customWidth="1"/>
    <col min="5367" max="5367" width="15.7265625" style="95" customWidth="1"/>
    <col min="5368" max="5368" width="20.1796875" style="95" customWidth="1"/>
    <col min="5369" max="5369" width="22.6328125" style="95" customWidth="1"/>
    <col min="5370" max="5377" width="9.7265625" style="95" customWidth="1"/>
    <col min="5378" max="5378" width="16.7265625" style="95" customWidth="1"/>
    <col min="5379" max="5379" width="14.36328125" style="95" customWidth="1"/>
    <col min="5380" max="5380" width="12" style="95" customWidth="1"/>
    <col min="5381" max="5382" width="12.08984375" style="95" bestFit="1" customWidth="1"/>
    <col min="5383" max="5383" width="28.81640625" style="95" customWidth="1"/>
    <col min="5384" max="5618" width="8.7265625" style="95"/>
    <col min="5619" max="5619" width="5.453125" style="95" customWidth="1"/>
    <col min="5620" max="5620" width="17.90625" style="95" customWidth="1"/>
    <col min="5621" max="5621" width="8.90625" style="95" bestFit="1" customWidth="1"/>
    <col min="5622" max="5622" width="47.36328125" style="95" customWidth="1"/>
    <col min="5623" max="5623" width="15.7265625" style="95" customWidth="1"/>
    <col min="5624" max="5624" width="20.1796875" style="95" customWidth="1"/>
    <col min="5625" max="5625" width="22.6328125" style="95" customWidth="1"/>
    <col min="5626" max="5633" width="9.7265625" style="95" customWidth="1"/>
    <col min="5634" max="5634" width="16.7265625" style="95" customWidth="1"/>
    <col min="5635" max="5635" width="14.36328125" style="95" customWidth="1"/>
    <col min="5636" max="5636" width="12" style="95" customWidth="1"/>
    <col min="5637" max="5638" width="12.08984375" style="95" bestFit="1" customWidth="1"/>
    <col min="5639" max="5639" width="28.81640625" style="95" customWidth="1"/>
    <col min="5640" max="5874" width="8.7265625" style="95"/>
    <col min="5875" max="5875" width="5.453125" style="95" customWidth="1"/>
    <col min="5876" max="5876" width="17.90625" style="95" customWidth="1"/>
    <col min="5877" max="5877" width="8.90625" style="95" bestFit="1" customWidth="1"/>
    <col min="5878" max="5878" width="47.36328125" style="95" customWidth="1"/>
    <col min="5879" max="5879" width="15.7265625" style="95" customWidth="1"/>
    <col min="5880" max="5880" width="20.1796875" style="95" customWidth="1"/>
    <col min="5881" max="5881" width="22.6328125" style="95" customWidth="1"/>
    <col min="5882" max="5889" width="9.7265625" style="95" customWidth="1"/>
    <col min="5890" max="5890" width="16.7265625" style="95" customWidth="1"/>
    <col min="5891" max="5891" width="14.36328125" style="95" customWidth="1"/>
    <col min="5892" max="5892" width="12" style="95" customWidth="1"/>
    <col min="5893" max="5894" width="12.08984375" style="95" bestFit="1" customWidth="1"/>
    <col min="5895" max="5895" width="28.81640625" style="95" customWidth="1"/>
    <col min="5896" max="6130" width="8.7265625" style="95"/>
    <col min="6131" max="6131" width="5.453125" style="95" customWidth="1"/>
    <col min="6132" max="6132" width="17.90625" style="95" customWidth="1"/>
    <col min="6133" max="6133" width="8.90625" style="95" bestFit="1" customWidth="1"/>
    <col min="6134" max="6134" width="47.36328125" style="95" customWidth="1"/>
    <col min="6135" max="6135" width="15.7265625" style="95" customWidth="1"/>
    <col min="6136" max="6136" width="20.1796875" style="95" customWidth="1"/>
    <col min="6137" max="6137" width="22.6328125" style="95" customWidth="1"/>
    <col min="6138" max="6145" width="9.7265625" style="95" customWidth="1"/>
    <col min="6146" max="6146" width="16.7265625" style="95" customWidth="1"/>
    <col min="6147" max="6147" width="14.36328125" style="95" customWidth="1"/>
    <col min="6148" max="6148" width="12" style="95" customWidth="1"/>
    <col min="6149" max="6150" width="12.08984375" style="95" bestFit="1" customWidth="1"/>
    <col min="6151" max="6151" width="28.81640625" style="95" customWidth="1"/>
    <col min="6152" max="6386" width="8.7265625" style="95"/>
    <col min="6387" max="6387" width="5.453125" style="95" customWidth="1"/>
    <col min="6388" max="6388" width="17.90625" style="95" customWidth="1"/>
    <col min="6389" max="6389" width="8.90625" style="95" bestFit="1" customWidth="1"/>
    <col min="6390" max="6390" width="47.36328125" style="95" customWidth="1"/>
    <col min="6391" max="6391" width="15.7265625" style="95" customWidth="1"/>
    <col min="6392" max="6392" width="20.1796875" style="95" customWidth="1"/>
    <col min="6393" max="6393" width="22.6328125" style="95" customWidth="1"/>
    <col min="6394" max="6401" width="9.7265625" style="95" customWidth="1"/>
    <col min="6402" max="6402" width="16.7265625" style="95" customWidth="1"/>
    <col min="6403" max="6403" width="14.36328125" style="95" customWidth="1"/>
    <col min="6404" max="6404" width="12" style="95" customWidth="1"/>
    <col min="6405" max="6406" width="12.08984375" style="95" bestFit="1" customWidth="1"/>
    <col min="6407" max="6407" width="28.81640625" style="95" customWidth="1"/>
    <col min="6408" max="6642" width="8.7265625" style="95"/>
    <col min="6643" max="6643" width="5.453125" style="95" customWidth="1"/>
    <col min="6644" max="6644" width="17.90625" style="95" customWidth="1"/>
    <col min="6645" max="6645" width="8.90625" style="95" bestFit="1" customWidth="1"/>
    <col min="6646" max="6646" width="47.36328125" style="95" customWidth="1"/>
    <col min="6647" max="6647" width="15.7265625" style="95" customWidth="1"/>
    <col min="6648" max="6648" width="20.1796875" style="95" customWidth="1"/>
    <col min="6649" max="6649" width="22.6328125" style="95" customWidth="1"/>
    <col min="6650" max="6657" width="9.7265625" style="95" customWidth="1"/>
    <col min="6658" max="6658" width="16.7265625" style="95" customWidth="1"/>
    <col min="6659" max="6659" width="14.36328125" style="95" customWidth="1"/>
    <col min="6660" max="6660" width="12" style="95" customWidth="1"/>
    <col min="6661" max="6662" width="12.08984375" style="95" bestFit="1" customWidth="1"/>
    <col min="6663" max="6663" width="28.81640625" style="95" customWidth="1"/>
    <col min="6664" max="6898" width="8.7265625" style="95"/>
    <col min="6899" max="6899" width="5.453125" style="95" customWidth="1"/>
    <col min="6900" max="6900" width="17.90625" style="95" customWidth="1"/>
    <col min="6901" max="6901" width="8.90625" style="95" bestFit="1" customWidth="1"/>
    <col min="6902" max="6902" width="47.36328125" style="95" customWidth="1"/>
    <col min="6903" max="6903" width="15.7265625" style="95" customWidth="1"/>
    <col min="6904" max="6904" width="20.1796875" style="95" customWidth="1"/>
    <col min="6905" max="6905" width="22.6328125" style="95" customWidth="1"/>
    <col min="6906" max="6913" width="9.7265625" style="95" customWidth="1"/>
    <col min="6914" max="6914" width="16.7265625" style="95" customWidth="1"/>
    <col min="6915" max="6915" width="14.36328125" style="95" customWidth="1"/>
    <col min="6916" max="6916" width="12" style="95" customWidth="1"/>
    <col min="6917" max="6918" width="12.08984375" style="95" bestFit="1" customWidth="1"/>
    <col min="6919" max="6919" width="28.81640625" style="95" customWidth="1"/>
    <col min="6920" max="7154" width="8.7265625" style="95"/>
    <col min="7155" max="7155" width="5.453125" style="95" customWidth="1"/>
    <col min="7156" max="7156" width="17.90625" style="95" customWidth="1"/>
    <col min="7157" max="7157" width="8.90625" style="95" bestFit="1" customWidth="1"/>
    <col min="7158" max="7158" width="47.36328125" style="95" customWidth="1"/>
    <col min="7159" max="7159" width="15.7265625" style="95" customWidth="1"/>
    <col min="7160" max="7160" width="20.1796875" style="95" customWidth="1"/>
    <col min="7161" max="7161" width="22.6328125" style="95" customWidth="1"/>
    <col min="7162" max="7169" width="9.7265625" style="95" customWidth="1"/>
    <col min="7170" max="7170" width="16.7265625" style="95" customWidth="1"/>
    <col min="7171" max="7171" width="14.36328125" style="95" customWidth="1"/>
    <col min="7172" max="7172" width="12" style="95" customWidth="1"/>
    <col min="7173" max="7174" width="12.08984375" style="95" bestFit="1" customWidth="1"/>
    <col min="7175" max="7175" width="28.81640625" style="95" customWidth="1"/>
    <col min="7176" max="7410" width="8.7265625" style="95"/>
    <col min="7411" max="7411" width="5.453125" style="95" customWidth="1"/>
    <col min="7412" max="7412" width="17.90625" style="95" customWidth="1"/>
    <col min="7413" max="7413" width="8.90625" style="95" bestFit="1" customWidth="1"/>
    <col min="7414" max="7414" width="47.36328125" style="95" customWidth="1"/>
    <col min="7415" max="7415" width="15.7265625" style="95" customWidth="1"/>
    <col min="7416" max="7416" width="20.1796875" style="95" customWidth="1"/>
    <col min="7417" max="7417" width="22.6328125" style="95" customWidth="1"/>
    <col min="7418" max="7425" width="9.7265625" style="95" customWidth="1"/>
    <col min="7426" max="7426" width="16.7265625" style="95" customWidth="1"/>
    <col min="7427" max="7427" width="14.36328125" style="95" customWidth="1"/>
    <col min="7428" max="7428" width="12" style="95" customWidth="1"/>
    <col min="7429" max="7430" width="12.08984375" style="95" bestFit="1" customWidth="1"/>
    <col min="7431" max="7431" width="28.81640625" style="95" customWidth="1"/>
    <col min="7432" max="7666" width="8.7265625" style="95"/>
    <col min="7667" max="7667" width="5.453125" style="95" customWidth="1"/>
    <col min="7668" max="7668" width="17.90625" style="95" customWidth="1"/>
    <col min="7669" max="7669" width="8.90625" style="95" bestFit="1" customWidth="1"/>
    <col min="7670" max="7670" width="47.36328125" style="95" customWidth="1"/>
    <col min="7671" max="7671" width="15.7265625" style="95" customWidth="1"/>
    <col min="7672" max="7672" width="20.1796875" style="95" customWidth="1"/>
    <col min="7673" max="7673" width="22.6328125" style="95" customWidth="1"/>
    <col min="7674" max="7681" width="9.7265625" style="95" customWidth="1"/>
    <col min="7682" max="7682" width="16.7265625" style="95" customWidth="1"/>
    <col min="7683" max="7683" width="14.36328125" style="95" customWidth="1"/>
    <col min="7684" max="7684" width="12" style="95" customWidth="1"/>
    <col min="7685" max="7686" width="12.08984375" style="95" bestFit="1" customWidth="1"/>
    <col min="7687" max="7687" width="28.81640625" style="95" customWidth="1"/>
    <col min="7688" max="7922" width="8.7265625" style="95"/>
    <col min="7923" max="7923" width="5.453125" style="95" customWidth="1"/>
    <col min="7924" max="7924" width="17.90625" style="95" customWidth="1"/>
    <col min="7925" max="7925" width="8.90625" style="95" bestFit="1" customWidth="1"/>
    <col min="7926" max="7926" width="47.36328125" style="95" customWidth="1"/>
    <col min="7927" max="7927" width="15.7265625" style="95" customWidth="1"/>
    <col min="7928" max="7928" width="20.1796875" style="95" customWidth="1"/>
    <col min="7929" max="7929" width="22.6328125" style="95" customWidth="1"/>
    <col min="7930" max="7937" width="9.7265625" style="95" customWidth="1"/>
    <col min="7938" max="7938" width="16.7265625" style="95" customWidth="1"/>
    <col min="7939" max="7939" width="14.36328125" style="95" customWidth="1"/>
    <col min="7940" max="7940" width="12" style="95" customWidth="1"/>
    <col min="7941" max="7942" width="12.08984375" style="95" bestFit="1" customWidth="1"/>
    <col min="7943" max="7943" width="28.81640625" style="95" customWidth="1"/>
    <col min="7944" max="8178" width="8.7265625" style="95"/>
    <col min="8179" max="8179" width="5.453125" style="95" customWidth="1"/>
    <col min="8180" max="8180" width="17.90625" style="95" customWidth="1"/>
    <col min="8181" max="8181" width="8.90625" style="95" bestFit="1" customWidth="1"/>
    <col min="8182" max="8182" width="47.36328125" style="95" customWidth="1"/>
    <col min="8183" max="8183" width="15.7265625" style="95" customWidth="1"/>
    <col min="8184" max="8184" width="20.1796875" style="95" customWidth="1"/>
    <col min="8185" max="8185" width="22.6328125" style="95" customWidth="1"/>
    <col min="8186" max="8193" width="9.7265625" style="95" customWidth="1"/>
    <col min="8194" max="8194" width="16.7265625" style="95" customWidth="1"/>
    <col min="8195" max="8195" width="14.36328125" style="95" customWidth="1"/>
    <col min="8196" max="8196" width="12" style="95" customWidth="1"/>
    <col min="8197" max="8198" width="12.08984375" style="95" bestFit="1" customWidth="1"/>
    <col min="8199" max="8199" width="28.81640625" style="95" customWidth="1"/>
    <col min="8200" max="8434" width="8.7265625" style="95"/>
    <col min="8435" max="8435" width="5.453125" style="95" customWidth="1"/>
    <col min="8436" max="8436" width="17.90625" style="95" customWidth="1"/>
    <col min="8437" max="8437" width="8.90625" style="95" bestFit="1" customWidth="1"/>
    <col min="8438" max="8438" width="47.36328125" style="95" customWidth="1"/>
    <col min="8439" max="8439" width="15.7265625" style="95" customWidth="1"/>
    <col min="8440" max="8440" width="20.1796875" style="95" customWidth="1"/>
    <col min="8441" max="8441" width="22.6328125" style="95" customWidth="1"/>
    <col min="8442" max="8449" width="9.7265625" style="95" customWidth="1"/>
    <col min="8450" max="8450" width="16.7265625" style="95" customWidth="1"/>
    <col min="8451" max="8451" width="14.36328125" style="95" customWidth="1"/>
    <col min="8452" max="8452" width="12" style="95" customWidth="1"/>
    <col min="8453" max="8454" width="12.08984375" style="95" bestFit="1" customWidth="1"/>
    <col min="8455" max="8455" width="28.81640625" style="95" customWidth="1"/>
    <col min="8456" max="8690" width="8.7265625" style="95"/>
    <col min="8691" max="8691" width="5.453125" style="95" customWidth="1"/>
    <col min="8692" max="8692" width="17.90625" style="95" customWidth="1"/>
    <col min="8693" max="8693" width="8.90625" style="95" bestFit="1" customWidth="1"/>
    <col min="8694" max="8694" width="47.36328125" style="95" customWidth="1"/>
    <col min="8695" max="8695" width="15.7265625" style="95" customWidth="1"/>
    <col min="8696" max="8696" width="20.1796875" style="95" customWidth="1"/>
    <col min="8697" max="8697" width="22.6328125" style="95" customWidth="1"/>
    <col min="8698" max="8705" width="9.7265625" style="95" customWidth="1"/>
    <col min="8706" max="8706" width="16.7265625" style="95" customWidth="1"/>
    <col min="8707" max="8707" width="14.36328125" style="95" customWidth="1"/>
    <col min="8708" max="8708" width="12" style="95" customWidth="1"/>
    <col min="8709" max="8710" width="12.08984375" style="95" bestFit="1" customWidth="1"/>
    <col min="8711" max="8711" width="28.81640625" style="95" customWidth="1"/>
    <col min="8712" max="8946" width="8.7265625" style="95"/>
    <col min="8947" max="8947" width="5.453125" style="95" customWidth="1"/>
    <col min="8948" max="8948" width="17.90625" style="95" customWidth="1"/>
    <col min="8949" max="8949" width="8.90625" style="95" bestFit="1" customWidth="1"/>
    <col min="8950" max="8950" width="47.36328125" style="95" customWidth="1"/>
    <col min="8951" max="8951" width="15.7265625" style="95" customWidth="1"/>
    <col min="8952" max="8952" width="20.1796875" style="95" customWidth="1"/>
    <col min="8953" max="8953" width="22.6328125" style="95" customWidth="1"/>
    <col min="8954" max="8961" width="9.7265625" style="95" customWidth="1"/>
    <col min="8962" max="8962" width="16.7265625" style="95" customWidth="1"/>
    <col min="8963" max="8963" width="14.36328125" style="95" customWidth="1"/>
    <col min="8964" max="8964" width="12" style="95" customWidth="1"/>
    <col min="8965" max="8966" width="12.08984375" style="95" bestFit="1" customWidth="1"/>
    <col min="8967" max="8967" width="28.81640625" style="95" customWidth="1"/>
    <col min="8968" max="9202" width="8.7265625" style="95"/>
    <col min="9203" max="9203" width="5.453125" style="95" customWidth="1"/>
    <col min="9204" max="9204" width="17.90625" style="95" customWidth="1"/>
    <col min="9205" max="9205" width="8.90625" style="95" bestFit="1" customWidth="1"/>
    <col min="9206" max="9206" width="47.36328125" style="95" customWidth="1"/>
    <col min="9207" max="9207" width="15.7265625" style="95" customWidth="1"/>
    <col min="9208" max="9208" width="20.1796875" style="95" customWidth="1"/>
    <col min="9209" max="9209" width="22.6328125" style="95" customWidth="1"/>
    <col min="9210" max="9217" width="9.7265625" style="95" customWidth="1"/>
    <col min="9218" max="9218" width="16.7265625" style="95" customWidth="1"/>
    <col min="9219" max="9219" width="14.36328125" style="95" customWidth="1"/>
    <col min="9220" max="9220" width="12" style="95" customWidth="1"/>
    <col min="9221" max="9222" width="12.08984375" style="95" bestFit="1" customWidth="1"/>
    <col min="9223" max="9223" width="28.81640625" style="95" customWidth="1"/>
    <col min="9224" max="9458" width="8.7265625" style="95"/>
    <col min="9459" max="9459" width="5.453125" style="95" customWidth="1"/>
    <col min="9460" max="9460" width="17.90625" style="95" customWidth="1"/>
    <col min="9461" max="9461" width="8.90625" style="95" bestFit="1" customWidth="1"/>
    <col min="9462" max="9462" width="47.36328125" style="95" customWidth="1"/>
    <col min="9463" max="9463" width="15.7265625" style="95" customWidth="1"/>
    <col min="9464" max="9464" width="20.1796875" style="95" customWidth="1"/>
    <col min="9465" max="9465" width="22.6328125" style="95" customWidth="1"/>
    <col min="9466" max="9473" width="9.7265625" style="95" customWidth="1"/>
    <col min="9474" max="9474" width="16.7265625" style="95" customWidth="1"/>
    <col min="9475" max="9475" width="14.36328125" style="95" customWidth="1"/>
    <col min="9476" max="9476" width="12" style="95" customWidth="1"/>
    <col min="9477" max="9478" width="12.08984375" style="95" bestFit="1" customWidth="1"/>
    <col min="9479" max="9479" width="28.81640625" style="95" customWidth="1"/>
    <col min="9480" max="9714" width="8.7265625" style="95"/>
    <col min="9715" max="9715" width="5.453125" style="95" customWidth="1"/>
    <col min="9716" max="9716" width="17.90625" style="95" customWidth="1"/>
    <col min="9717" max="9717" width="8.90625" style="95" bestFit="1" customWidth="1"/>
    <col min="9718" max="9718" width="47.36328125" style="95" customWidth="1"/>
    <col min="9719" max="9719" width="15.7265625" style="95" customWidth="1"/>
    <col min="9720" max="9720" width="20.1796875" style="95" customWidth="1"/>
    <col min="9721" max="9721" width="22.6328125" style="95" customWidth="1"/>
    <col min="9722" max="9729" width="9.7265625" style="95" customWidth="1"/>
    <col min="9730" max="9730" width="16.7265625" style="95" customWidth="1"/>
    <col min="9731" max="9731" width="14.36328125" style="95" customWidth="1"/>
    <col min="9732" max="9732" width="12" style="95" customWidth="1"/>
    <col min="9733" max="9734" width="12.08984375" style="95" bestFit="1" customWidth="1"/>
    <col min="9735" max="9735" width="28.81640625" style="95" customWidth="1"/>
    <col min="9736" max="9970" width="8.7265625" style="95"/>
    <col min="9971" max="9971" width="5.453125" style="95" customWidth="1"/>
    <col min="9972" max="9972" width="17.90625" style="95" customWidth="1"/>
    <col min="9973" max="9973" width="8.90625" style="95" bestFit="1" customWidth="1"/>
    <col min="9974" max="9974" width="47.36328125" style="95" customWidth="1"/>
    <col min="9975" max="9975" width="15.7265625" style="95" customWidth="1"/>
    <col min="9976" max="9976" width="20.1796875" style="95" customWidth="1"/>
    <col min="9977" max="9977" width="22.6328125" style="95" customWidth="1"/>
    <col min="9978" max="9985" width="9.7265625" style="95" customWidth="1"/>
    <col min="9986" max="9986" width="16.7265625" style="95" customWidth="1"/>
    <col min="9987" max="9987" width="14.36328125" style="95" customWidth="1"/>
    <col min="9988" max="9988" width="12" style="95" customWidth="1"/>
    <col min="9989" max="9990" width="12.08984375" style="95" bestFit="1" customWidth="1"/>
    <col min="9991" max="9991" width="28.81640625" style="95" customWidth="1"/>
    <col min="9992" max="10226" width="8.7265625" style="95"/>
    <col min="10227" max="10227" width="5.453125" style="95" customWidth="1"/>
    <col min="10228" max="10228" width="17.90625" style="95" customWidth="1"/>
    <col min="10229" max="10229" width="8.90625" style="95" bestFit="1" customWidth="1"/>
    <col min="10230" max="10230" width="47.36328125" style="95" customWidth="1"/>
    <col min="10231" max="10231" width="15.7265625" style="95" customWidth="1"/>
    <col min="10232" max="10232" width="20.1796875" style="95" customWidth="1"/>
    <col min="10233" max="10233" width="22.6328125" style="95" customWidth="1"/>
    <col min="10234" max="10241" width="9.7265625" style="95" customWidth="1"/>
    <col min="10242" max="10242" width="16.7265625" style="95" customWidth="1"/>
    <col min="10243" max="10243" width="14.36328125" style="95" customWidth="1"/>
    <col min="10244" max="10244" width="12" style="95" customWidth="1"/>
    <col min="10245" max="10246" width="12.08984375" style="95" bestFit="1" customWidth="1"/>
    <col min="10247" max="10247" width="28.81640625" style="95" customWidth="1"/>
    <col min="10248" max="10482" width="8.7265625" style="95"/>
    <col min="10483" max="10483" width="5.453125" style="95" customWidth="1"/>
    <col min="10484" max="10484" width="17.90625" style="95" customWidth="1"/>
    <col min="10485" max="10485" width="8.90625" style="95" bestFit="1" customWidth="1"/>
    <col min="10486" max="10486" width="47.36328125" style="95" customWidth="1"/>
    <col min="10487" max="10487" width="15.7265625" style="95" customWidth="1"/>
    <col min="10488" max="10488" width="20.1796875" style="95" customWidth="1"/>
    <col min="10489" max="10489" width="22.6328125" style="95" customWidth="1"/>
    <col min="10490" max="10497" width="9.7265625" style="95" customWidth="1"/>
    <col min="10498" max="10498" width="16.7265625" style="95" customWidth="1"/>
    <col min="10499" max="10499" width="14.36328125" style="95" customWidth="1"/>
    <col min="10500" max="10500" width="12" style="95" customWidth="1"/>
    <col min="10501" max="10502" width="12.08984375" style="95" bestFit="1" customWidth="1"/>
    <col min="10503" max="10503" width="28.81640625" style="95" customWidth="1"/>
    <col min="10504" max="10738" width="8.7265625" style="95"/>
    <col min="10739" max="10739" width="5.453125" style="95" customWidth="1"/>
    <col min="10740" max="10740" width="17.90625" style="95" customWidth="1"/>
    <col min="10741" max="10741" width="8.90625" style="95" bestFit="1" customWidth="1"/>
    <col min="10742" max="10742" width="47.36328125" style="95" customWidth="1"/>
    <col min="10743" max="10743" width="15.7265625" style="95" customWidth="1"/>
    <col min="10744" max="10744" width="20.1796875" style="95" customWidth="1"/>
    <col min="10745" max="10745" width="22.6328125" style="95" customWidth="1"/>
    <col min="10746" max="10753" width="9.7265625" style="95" customWidth="1"/>
    <col min="10754" max="10754" width="16.7265625" style="95" customWidth="1"/>
    <col min="10755" max="10755" width="14.36328125" style="95" customWidth="1"/>
    <col min="10756" max="10756" width="12" style="95" customWidth="1"/>
    <col min="10757" max="10758" width="12.08984375" style="95" bestFit="1" customWidth="1"/>
    <col min="10759" max="10759" width="28.81640625" style="95" customWidth="1"/>
    <col min="10760" max="10994" width="8.7265625" style="95"/>
    <col min="10995" max="10995" width="5.453125" style="95" customWidth="1"/>
    <col min="10996" max="10996" width="17.90625" style="95" customWidth="1"/>
    <col min="10997" max="10997" width="8.90625" style="95" bestFit="1" customWidth="1"/>
    <col min="10998" max="10998" width="47.36328125" style="95" customWidth="1"/>
    <col min="10999" max="10999" width="15.7265625" style="95" customWidth="1"/>
    <col min="11000" max="11000" width="20.1796875" style="95" customWidth="1"/>
    <col min="11001" max="11001" width="22.6328125" style="95" customWidth="1"/>
    <col min="11002" max="11009" width="9.7265625" style="95" customWidth="1"/>
    <col min="11010" max="11010" width="16.7265625" style="95" customWidth="1"/>
    <col min="11011" max="11011" width="14.36328125" style="95" customWidth="1"/>
    <col min="11012" max="11012" width="12" style="95" customWidth="1"/>
    <col min="11013" max="11014" width="12.08984375" style="95" bestFit="1" customWidth="1"/>
    <col min="11015" max="11015" width="28.81640625" style="95" customWidth="1"/>
    <col min="11016" max="11250" width="8.7265625" style="95"/>
    <col min="11251" max="11251" width="5.453125" style="95" customWidth="1"/>
    <col min="11252" max="11252" width="17.90625" style="95" customWidth="1"/>
    <col min="11253" max="11253" width="8.90625" style="95" bestFit="1" customWidth="1"/>
    <col min="11254" max="11254" width="47.36328125" style="95" customWidth="1"/>
    <col min="11255" max="11255" width="15.7265625" style="95" customWidth="1"/>
    <col min="11256" max="11256" width="20.1796875" style="95" customWidth="1"/>
    <col min="11257" max="11257" width="22.6328125" style="95" customWidth="1"/>
    <col min="11258" max="11265" width="9.7265625" style="95" customWidth="1"/>
    <col min="11266" max="11266" width="16.7265625" style="95" customWidth="1"/>
    <col min="11267" max="11267" width="14.36328125" style="95" customWidth="1"/>
    <col min="11268" max="11268" width="12" style="95" customWidth="1"/>
    <col min="11269" max="11270" width="12.08984375" style="95" bestFit="1" customWidth="1"/>
    <col min="11271" max="11271" width="28.81640625" style="95" customWidth="1"/>
    <col min="11272" max="11506" width="8.7265625" style="95"/>
    <col min="11507" max="11507" width="5.453125" style="95" customWidth="1"/>
    <col min="11508" max="11508" width="17.90625" style="95" customWidth="1"/>
    <col min="11509" max="11509" width="8.90625" style="95" bestFit="1" customWidth="1"/>
    <col min="11510" max="11510" width="47.36328125" style="95" customWidth="1"/>
    <col min="11511" max="11511" width="15.7265625" style="95" customWidth="1"/>
    <col min="11512" max="11512" width="20.1796875" style="95" customWidth="1"/>
    <col min="11513" max="11513" width="22.6328125" style="95" customWidth="1"/>
    <col min="11514" max="11521" width="9.7265625" style="95" customWidth="1"/>
    <col min="11522" max="11522" width="16.7265625" style="95" customWidth="1"/>
    <col min="11523" max="11523" width="14.36328125" style="95" customWidth="1"/>
    <col min="11524" max="11524" width="12" style="95" customWidth="1"/>
    <col min="11525" max="11526" width="12.08984375" style="95" bestFit="1" customWidth="1"/>
    <col min="11527" max="11527" width="28.81640625" style="95" customWidth="1"/>
    <col min="11528" max="11762" width="8.7265625" style="95"/>
    <col min="11763" max="11763" width="5.453125" style="95" customWidth="1"/>
    <col min="11764" max="11764" width="17.90625" style="95" customWidth="1"/>
    <col min="11765" max="11765" width="8.90625" style="95" bestFit="1" customWidth="1"/>
    <col min="11766" max="11766" width="47.36328125" style="95" customWidth="1"/>
    <col min="11767" max="11767" width="15.7265625" style="95" customWidth="1"/>
    <col min="11768" max="11768" width="20.1796875" style="95" customWidth="1"/>
    <col min="11769" max="11769" width="22.6328125" style="95" customWidth="1"/>
    <col min="11770" max="11777" width="9.7265625" style="95" customWidth="1"/>
    <col min="11778" max="11778" width="16.7265625" style="95" customWidth="1"/>
    <col min="11779" max="11779" width="14.36328125" style="95" customWidth="1"/>
    <col min="11780" max="11780" width="12" style="95" customWidth="1"/>
    <col min="11781" max="11782" width="12.08984375" style="95" bestFit="1" customWidth="1"/>
    <col min="11783" max="11783" width="28.81640625" style="95" customWidth="1"/>
    <col min="11784" max="12018" width="8.7265625" style="95"/>
    <col min="12019" max="12019" width="5.453125" style="95" customWidth="1"/>
    <col min="12020" max="12020" width="17.90625" style="95" customWidth="1"/>
    <col min="12021" max="12021" width="8.90625" style="95" bestFit="1" customWidth="1"/>
    <col min="12022" max="12022" width="47.36328125" style="95" customWidth="1"/>
    <col min="12023" max="12023" width="15.7265625" style="95" customWidth="1"/>
    <col min="12024" max="12024" width="20.1796875" style="95" customWidth="1"/>
    <col min="12025" max="12025" width="22.6328125" style="95" customWidth="1"/>
    <col min="12026" max="12033" width="9.7265625" style="95" customWidth="1"/>
    <col min="12034" max="12034" width="16.7265625" style="95" customWidth="1"/>
    <col min="12035" max="12035" width="14.36328125" style="95" customWidth="1"/>
    <col min="12036" max="12036" width="12" style="95" customWidth="1"/>
    <col min="12037" max="12038" width="12.08984375" style="95" bestFit="1" customWidth="1"/>
    <col min="12039" max="12039" width="28.81640625" style="95" customWidth="1"/>
    <col min="12040" max="12274" width="8.7265625" style="95"/>
    <col min="12275" max="12275" width="5.453125" style="95" customWidth="1"/>
    <col min="12276" max="12276" width="17.90625" style="95" customWidth="1"/>
    <col min="12277" max="12277" width="8.90625" style="95" bestFit="1" customWidth="1"/>
    <col min="12278" max="12278" width="47.36328125" style="95" customWidth="1"/>
    <col min="12279" max="12279" width="15.7265625" style="95" customWidth="1"/>
    <col min="12280" max="12280" width="20.1796875" style="95" customWidth="1"/>
    <col min="12281" max="12281" width="22.6328125" style="95" customWidth="1"/>
    <col min="12282" max="12289" width="9.7265625" style="95" customWidth="1"/>
    <col min="12290" max="12290" width="16.7265625" style="95" customWidth="1"/>
    <col min="12291" max="12291" width="14.36328125" style="95" customWidth="1"/>
    <col min="12292" max="12292" width="12" style="95" customWidth="1"/>
    <col min="12293" max="12294" width="12.08984375" style="95" bestFit="1" customWidth="1"/>
    <col min="12295" max="12295" width="28.81640625" style="95" customWidth="1"/>
    <col min="12296" max="12530" width="8.7265625" style="95"/>
    <col min="12531" max="12531" width="5.453125" style="95" customWidth="1"/>
    <col min="12532" max="12532" width="17.90625" style="95" customWidth="1"/>
    <col min="12533" max="12533" width="8.90625" style="95" bestFit="1" customWidth="1"/>
    <col min="12534" max="12534" width="47.36328125" style="95" customWidth="1"/>
    <col min="12535" max="12535" width="15.7265625" style="95" customWidth="1"/>
    <col min="12536" max="12536" width="20.1796875" style="95" customWidth="1"/>
    <col min="12537" max="12537" width="22.6328125" style="95" customWidth="1"/>
    <col min="12538" max="12545" width="9.7265625" style="95" customWidth="1"/>
    <col min="12546" max="12546" width="16.7265625" style="95" customWidth="1"/>
    <col min="12547" max="12547" width="14.36328125" style="95" customWidth="1"/>
    <col min="12548" max="12548" width="12" style="95" customWidth="1"/>
    <col min="12549" max="12550" width="12.08984375" style="95" bestFit="1" customWidth="1"/>
    <col min="12551" max="12551" width="28.81640625" style="95" customWidth="1"/>
    <col min="12552" max="12786" width="8.7265625" style="95"/>
    <col min="12787" max="12787" width="5.453125" style="95" customWidth="1"/>
    <col min="12788" max="12788" width="17.90625" style="95" customWidth="1"/>
    <col min="12789" max="12789" width="8.90625" style="95" bestFit="1" customWidth="1"/>
    <col min="12790" max="12790" width="47.36328125" style="95" customWidth="1"/>
    <col min="12791" max="12791" width="15.7265625" style="95" customWidth="1"/>
    <col min="12792" max="12792" width="20.1796875" style="95" customWidth="1"/>
    <col min="12793" max="12793" width="22.6328125" style="95" customWidth="1"/>
    <col min="12794" max="12801" width="9.7265625" style="95" customWidth="1"/>
    <col min="12802" max="12802" width="16.7265625" style="95" customWidth="1"/>
    <col min="12803" max="12803" width="14.36328125" style="95" customWidth="1"/>
    <col min="12804" max="12804" width="12" style="95" customWidth="1"/>
    <col min="12805" max="12806" width="12.08984375" style="95" bestFit="1" customWidth="1"/>
    <col min="12807" max="12807" width="28.81640625" style="95" customWidth="1"/>
    <col min="12808" max="13042" width="8.7265625" style="95"/>
    <col min="13043" max="13043" width="5.453125" style="95" customWidth="1"/>
    <col min="13044" max="13044" width="17.90625" style="95" customWidth="1"/>
    <col min="13045" max="13045" width="8.90625" style="95" bestFit="1" customWidth="1"/>
    <col min="13046" max="13046" width="47.36328125" style="95" customWidth="1"/>
    <col min="13047" max="13047" width="15.7265625" style="95" customWidth="1"/>
    <col min="13048" max="13048" width="20.1796875" style="95" customWidth="1"/>
    <col min="13049" max="13049" width="22.6328125" style="95" customWidth="1"/>
    <col min="13050" max="13057" width="9.7265625" style="95" customWidth="1"/>
    <col min="13058" max="13058" width="16.7265625" style="95" customWidth="1"/>
    <col min="13059" max="13059" width="14.36328125" style="95" customWidth="1"/>
    <col min="13060" max="13060" width="12" style="95" customWidth="1"/>
    <col min="13061" max="13062" width="12.08984375" style="95" bestFit="1" customWidth="1"/>
    <col min="13063" max="13063" width="28.81640625" style="95" customWidth="1"/>
    <col min="13064" max="13298" width="8.7265625" style="95"/>
    <col min="13299" max="13299" width="5.453125" style="95" customWidth="1"/>
    <col min="13300" max="13300" width="17.90625" style="95" customWidth="1"/>
    <col min="13301" max="13301" width="8.90625" style="95" bestFit="1" customWidth="1"/>
    <col min="13302" max="13302" width="47.36328125" style="95" customWidth="1"/>
    <col min="13303" max="13303" width="15.7265625" style="95" customWidth="1"/>
    <col min="13304" max="13304" width="20.1796875" style="95" customWidth="1"/>
    <col min="13305" max="13305" width="22.6328125" style="95" customWidth="1"/>
    <col min="13306" max="13313" width="9.7265625" style="95" customWidth="1"/>
    <col min="13314" max="13314" width="16.7265625" style="95" customWidth="1"/>
    <col min="13315" max="13315" width="14.36328125" style="95" customWidth="1"/>
    <col min="13316" max="13316" width="12" style="95" customWidth="1"/>
    <col min="13317" max="13318" width="12.08984375" style="95" bestFit="1" customWidth="1"/>
    <col min="13319" max="13319" width="28.81640625" style="95" customWidth="1"/>
    <col min="13320" max="13554" width="8.7265625" style="95"/>
    <col min="13555" max="13555" width="5.453125" style="95" customWidth="1"/>
    <col min="13556" max="13556" width="17.90625" style="95" customWidth="1"/>
    <col min="13557" max="13557" width="8.90625" style="95" bestFit="1" customWidth="1"/>
    <col min="13558" max="13558" width="47.36328125" style="95" customWidth="1"/>
    <col min="13559" max="13559" width="15.7265625" style="95" customWidth="1"/>
    <col min="13560" max="13560" width="20.1796875" style="95" customWidth="1"/>
    <col min="13561" max="13561" width="22.6328125" style="95" customWidth="1"/>
    <col min="13562" max="13569" width="9.7265625" style="95" customWidth="1"/>
    <col min="13570" max="13570" width="16.7265625" style="95" customWidth="1"/>
    <col min="13571" max="13571" width="14.36328125" style="95" customWidth="1"/>
    <col min="13572" max="13572" width="12" style="95" customWidth="1"/>
    <col min="13573" max="13574" width="12.08984375" style="95" bestFit="1" customWidth="1"/>
    <col min="13575" max="13575" width="28.81640625" style="95" customWidth="1"/>
    <col min="13576" max="13810" width="8.7265625" style="95"/>
    <col min="13811" max="13811" width="5.453125" style="95" customWidth="1"/>
    <col min="13812" max="13812" width="17.90625" style="95" customWidth="1"/>
    <col min="13813" max="13813" width="8.90625" style="95" bestFit="1" customWidth="1"/>
    <col min="13814" max="13814" width="47.36328125" style="95" customWidth="1"/>
    <col min="13815" max="13815" width="15.7265625" style="95" customWidth="1"/>
    <col min="13816" max="13816" width="20.1796875" style="95" customWidth="1"/>
    <col min="13817" max="13817" width="22.6328125" style="95" customWidth="1"/>
    <col min="13818" max="13825" width="9.7265625" style="95" customWidth="1"/>
    <col min="13826" max="13826" width="16.7265625" style="95" customWidth="1"/>
    <col min="13827" max="13827" width="14.36328125" style="95" customWidth="1"/>
    <col min="13828" max="13828" width="12" style="95" customWidth="1"/>
    <col min="13829" max="13830" width="12.08984375" style="95" bestFit="1" customWidth="1"/>
    <col min="13831" max="13831" width="28.81640625" style="95" customWidth="1"/>
    <col min="13832" max="14066" width="8.7265625" style="95"/>
    <col min="14067" max="14067" width="5.453125" style="95" customWidth="1"/>
    <col min="14068" max="14068" width="17.90625" style="95" customWidth="1"/>
    <col min="14069" max="14069" width="8.90625" style="95" bestFit="1" customWidth="1"/>
    <col min="14070" max="14070" width="47.36328125" style="95" customWidth="1"/>
    <col min="14071" max="14071" width="15.7265625" style="95" customWidth="1"/>
    <col min="14072" max="14072" width="20.1796875" style="95" customWidth="1"/>
    <col min="14073" max="14073" width="22.6328125" style="95" customWidth="1"/>
    <col min="14074" max="14081" width="9.7265625" style="95" customWidth="1"/>
    <col min="14082" max="14082" width="16.7265625" style="95" customWidth="1"/>
    <col min="14083" max="14083" width="14.36328125" style="95" customWidth="1"/>
    <col min="14084" max="14084" width="12" style="95" customWidth="1"/>
    <col min="14085" max="14086" width="12.08984375" style="95" bestFit="1" customWidth="1"/>
    <col min="14087" max="14087" width="28.81640625" style="95" customWidth="1"/>
    <col min="14088" max="14322" width="8.7265625" style="95"/>
    <col min="14323" max="14323" width="5.453125" style="95" customWidth="1"/>
    <col min="14324" max="14324" width="17.90625" style="95" customWidth="1"/>
    <col min="14325" max="14325" width="8.90625" style="95" bestFit="1" customWidth="1"/>
    <col min="14326" max="14326" width="47.36328125" style="95" customWidth="1"/>
    <col min="14327" max="14327" width="15.7265625" style="95" customWidth="1"/>
    <col min="14328" max="14328" width="20.1796875" style="95" customWidth="1"/>
    <col min="14329" max="14329" width="22.6328125" style="95" customWidth="1"/>
    <col min="14330" max="14337" width="9.7265625" style="95" customWidth="1"/>
    <col min="14338" max="14338" width="16.7265625" style="95" customWidth="1"/>
    <col min="14339" max="14339" width="14.36328125" style="95" customWidth="1"/>
    <col min="14340" max="14340" width="12" style="95" customWidth="1"/>
    <col min="14341" max="14342" width="12.08984375" style="95" bestFit="1" customWidth="1"/>
    <col min="14343" max="14343" width="28.81640625" style="95" customWidth="1"/>
    <col min="14344" max="14578" width="8.7265625" style="95"/>
    <col min="14579" max="14579" width="5.453125" style="95" customWidth="1"/>
    <col min="14580" max="14580" width="17.90625" style="95" customWidth="1"/>
    <col min="14581" max="14581" width="8.90625" style="95" bestFit="1" customWidth="1"/>
    <col min="14582" max="14582" width="47.36328125" style="95" customWidth="1"/>
    <col min="14583" max="14583" width="15.7265625" style="95" customWidth="1"/>
    <col min="14584" max="14584" width="20.1796875" style="95" customWidth="1"/>
    <col min="14585" max="14585" width="22.6328125" style="95" customWidth="1"/>
    <col min="14586" max="14593" width="9.7265625" style="95" customWidth="1"/>
    <col min="14594" max="14594" width="16.7265625" style="95" customWidth="1"/>
    <col min="14595" max="14595" width="14.36328125" style="95" customWidth="1"/>
    <col min="14596" max="14596" width="12" style="95" customWidth="1"/>
    <col min="14597" max="14598" width="12.08984375" style="95" bestFit="1" customWidth="1"/>
    <col min="14599" max="14599" width="28.81640625" style="95" customWidth="1"/>
    <col min="14600" max="14834" width="8.7265625" style="95"/>
    <col min="14835" max="14835" width="5.453125" style="95" customWidth="1"/>
    <col min="14836" max="14836" width="17.90625" style="95" customWidth="1"/>
    <col min="14837" max="14837" width="8.90625" style="95" bestFit="1" customWidth="1"/>
    <col min="14838" max="14838" width="47.36328125" style="95" customWidth="1"/>
    <col min="14839" max="14839" width="15.7265625" style="95" customWidth="1"/>
    <col min="14840" max="14840" width="20.1796875" style="95" customWidth="1"/>
    <col min="14841" max="14841" width="22.6328125" style="95" customWidth="1"/>
    <col min="14842" max="14849" width="9.7265625" style="95" customWidth="1"/>
    <col min="14850" max="14850" width="16.7265625" style="95" customWidth="1"/>
    <col min="14851" max="14851" width="14.36328125" style="95" customWidth="1"/>
    <col min="14852" max="14852" width="12" style="95" customWidth="1"/>
    <col min="14853" max="14854" width="12.08984375" style="95" bestFit="1" customWidth="1"/>
    <col min="14855" max="14855" width="28.81640625" style="95" customWidth="1"/>
    <col min="14856" max="15090" width="8.7265625" style="95"/>
    <col min="15091" max="15091" width="5.453125" style="95" customWidth="1"/>
    <col min="15092" max="15092" width="17.90625" style="95" customWidth="1"/>
    <col min="15093" max="15093" width="8.90625" style="95" bestFit="1" customWidth="1"/>
    <col min="15094" max="15094" width="47.36328125" style="95" customWidth="1"/>
    <col min="15095" max="15095" width="15.7265625" style="95" customWidth="1"/>
    <col min="15096" max="15096" width="20.1796875" style="95" customWidth="1"/>
    <col min="15097" max="15097" width="22.6328125" style="95" customWidth="1"/>
    <col min="15098" max="15105" width="9.7265625" style="95" customWidth="1"/>
    <col min="15106" max="15106" width="16.7265625" style="95" customWidth="1"/>
    <col min="15107" max="15107" width="14.36328125" style="95" customWidth="1"/>
    <col min="15108" max="15108" width="12" style="95" customWidth="1"/>
    <col min="15109" max="15110" width="12.08984375" style="95" bestFit="1" customWidth="1"/>
    <col min="15111" max="15111" width="28.81640625" style="95" customWidth="1"/>
    <col min="15112" max="15346" width="8.7265625" style="95"/>
    <col min="15347" max="15347" width="5.453125" style="95" customWidth="1"/>
    <col min="15348" max="15348" width="17.90625" style="95" customWidth="1"/>
    <col min="15349" max="15349" width="8.90625" style="95" bestFit="1" customWidth="1"/>
    <col min="15350" max="15350" width="47.36328125" style="95" customWidth="1"/>
    <col min="15351" max="15351" width="15.7265625" style="95" customWidth="1"/>
    <col min="15352" max="15352" width="20.1796875" style="95" customWidth="1"/>
    <col min="15353" max="15353" width="22.6328125" style="95" customWidth="1"/>
    <col min="15354" max="15361" width="9.7265625" style="95" customWidth="1"/>
    <col min="15362" max="15362" width="16.7265625" style="95" customWidth="1"/>
    <col min="15363" max="15363" width="14.36328125" style="95" customWidth="1"/>
    <col min="15364" max="15364" width="12" style="95" customWidth="1"/>
    <col min="15365" max="15366" width="12.08984375" style="95" bestFit="1" customWidth="1"/>
    <col min="15367" max="15367" width="28.81640625" style="95" customWidth="1"/>
    <col min="15368" max="15602" width="8.7265625" style="95"/>
    <col min="15603" max="15603" width="5.453125" style="95" customWidth="1"/>
    <col min="15604" max="15604" width="17.90625" style="95" customWidth="1"/>
    <col min="15605" max="15605" width="8.90625" style="95" bestFit="1" customWidth="1"/>
    <col min="15606" max="15606" width="47.36328125" style="95" customWidth="1"/>
    <col min="15607" max="15607" width="15.7265625" style="95" customWidth="1"/>
    <col min="15608" max="15608" width="20.1796875" style="95" customWidth="1"/>
    <col min="15609" max="15609" width="22.6328125" style="95" customWidth="1"/>
    <col min="15610" max="15617" width="9.7265625" style="95" customWidth="1"/>
    <col min="15618" max="15618" width="16.7265625" style="95" customWidth="1"/>
    <col min="15619" max="15619" width="14.36328125" style="95" customWidth="1"/>
    <col min="15620" max="15620" width="12" style="95" customWidth="1"/>
    <col min="15621" max="15622" width="12.08984375" style="95" bestFit="1" customWidth="1"/>
    <col min="15623" max="15623" width="28.81640625" style="95" customWidth="1"/>
    <col min="15624" max="15858" width="8.7265625" style="95"/>
    <col min="15859" max="15859" width="5.453125" style="95" customWidth="1"/>
    <col min="15860" max="15860" width="17.90625" style="95" customWidth="1"/>
    <col min="15861" max="15861" width="8.90625" style="95" bestFit="1" customWidth="1"/>
    <col min="15862" max="15862" width="47.36328125" style="95" customWidth="1"/>
    <col min="15863" max="15863" width="15.7265625" style="95" customWidth="1"/>
    <col min="15864" max="15864" width="20.1796875" style="95" customWidth="1"/>
    <col min="15865" max="15865" width="22.6328125" style="95" customWidth="1"/>
    <col min="15866" max="15873" width="9.7265625" style="95" customWidth="1"/>
    <col min="15874" max="15874" width="16.7265625" style="95" customWidth="1"/>
    <col min="15875" max="15875" width="14.36328125" style="95" customWidth="1"/>
    <col min="15876" max="15876" width="12" style="95" customWidth="1"/>
    <col min="15877" max="15878" width="12.08984375" style="95" bestFit="1" customWidth="1"/>
    <col min="15879" max="15879" width="28.81640625" style="95" customWidth="1"/>
    <col min="15880" max="16114" width="8.7265625" style="95"/>
    <col min="16115" max="16115" width="5.453125" style="95" customWidth="1"/>
    <col min="16116" max="16116" width="17.90625" style="95" customWidth="1"/>
    <col min="16117" max="16117" width="8.90625" style="95" bestFit="1" customWidth="1"/>
    <col min="16118" max="16118" width="47.36328125" style="95" customWidth="1"/>
    <col min="16119" max="16119" width="15.7265625" style="95" customWidth="1"/>
    <col min="16120" max="16120" width="20.1796875" style="95" customWidth="1"/>
    <col min="16121" max="16121" width="22.6328125" style="95" customWidth="1"/>
    <col min="16122" max="16129" width="9.7265625" style="95" customWidth="1"/>
    <col min="16130" max="16130" width="16.7265625" style="95" customWidth="1"/>
    <col min="16131" max="16131" width="14.36328125" style="95" customWidth="1"/>
    <col min="16132" max="16132" width="12" style="95" customWidth="1"/>
    <col min="16133" max="16134" width="12.08984375" style="95" bestFit="1" customWidth="1"/>
    <col min="16135" max="16135" width="28.81640625" style="95" customWidth="1"/>
    <col min="16136" max="16384" width="8.7265625" style="95"/>
  </cols>
  <sheetData>
    <row r="1" spans="1:7" s="12" customFormat="1" ht="38" customHeight="1" x14ac:dyDescent="0.35">
      <c r="A1" s="584" t="s">
        <v>21</v>
      </c>
      <c r="B1" s="585" t="s">
        <v>54</v>
      </c>
      <c r="C1" s="585"/>
      <c r="D1" s="584" t="s">
        <v>48</v>
      </c>
      <c r="E1" s="386" t="s">
        <v>55</v>
      </c>
      <c r="F1" s="584" t="s">
        <v>50</v>
      </c>
      <c r="G1" s="584"/>
    </row>
    <row r="2" spans="1:7" s="12" customFormat="1" ht="29" customHeight="1" x14ac:dyDescent="0.35">
      <c r="A2" s="584"/>
      <c r="B2" s="585"/>
      <c r="C2" s="585"/>
      <c r="D2" s="584"/>
      <c r="E2" s="386">
        <v>2023</v>
      </c>
      <c r="F2" s="387" t="s">
        <v>211</v>
      </c>
      <c r="G2" s="387" t="s">
        <v>212</v>
      </c>
    </row>
    <row r="3" spans="1:7" s="12" customFormat="1" ht="28.5" customHeight="1" x14ac:dyDescent="0.35">
      <c r="A3" s="589" t="s">
        <v>213</v>
      </c>
      <c r="B3" s="589"/>
      <c r="C3" s="589"/>
      <c r="D3" s="589"/>
      <c r="E3" s="589"/>
      <c r="F3" s="589"/>
      <c r="G3" s="589"/>
    </row>
    <row r="4" spans="1:7" s="94" customFormat="1" ht="35" customHeight="1" x14ac:dyDescent="0.35">
      <c r="A4" s="54">
        <v>2</v>
      </c>
      <c r="B4" s="388" t="s">
        <v>214</v>
      </c>
      <c r="C4" s="389" t="s">
        <v>33</v>
      </c>
      <c r="D4" s="388"/>
      <c r="E4" s="388"/>
      <c r="F4" s="390"/>
      <c r="G4" s="391"/>
    </row>
    <row r="5" spans="1:7" ht="28" customHeight="1" x14ac:dyDescent="0.35">
      <c r="A5" s="71"/>
      <c r="B5" s="71" t="s">
        <v>215</v>
      </c>
      <c r="C5" s="72" t="s">
        <v>216</v>
      </c>
      <c r="D5" s="73"/>
      <c r="E5" s="83"/>
      <c r="F5" s="392"/>
      <c r="G5" s="393"/>
    </row>
    <row r="6" spans="1:7" ht="25" customHeight="1" x14ac:dyDescent="0.35">
      <c r="A6" s="44"/>
      <c r="B6" s="44">
        <v>1</v>
      </c>
      <c r="C6" s="74" t="s">
        <v>217</v>
      </c>
      <c r="D6" s="79" t="s">
        <v>218</v>
      </c>
      <c r="E6" s="394">
        <v>2023</v>
      </c>
      <c r="F6" s="358">
        <v>13300000</v>
      </c>
      <c r="G6" s="44" t="s">
        <v>120</v>
      </c>
    </row>
    <row r="7" spans="1:7" ht="46.5" x14ac:dyDescent="0.35">
      <c r="A7" s="71"/>
      <c r="B7" s="71" t="s">
        <v>215</v>
      </c>
      <c r="C7" s="72" t="s">
        <v>216</v>
      </c>
      <c r="D7" s="72"/>
      <c r="E7" s="395"/>
      <c r="F7" s="99"/>
      <c r="G7" s="86"/>
    </row>
    <row r="8" spans="1:7" ht="25" customHeight="1" x14ac:dyDescent="0.35">
      <c r="A8" s="44"/>
      <c r="B8" s="44">
        <v>2</v>
      </c>
      <c r="C8" s="74" t="s">
        <v>228</v>
      </c>
      <c r="D8" s="52" t="s">
        <v>229</v>
      </c>
      <c r="E8" s="394">
        <v>2023</v>
      </c>
      <c r="F8" s="358">
        <v>10000000</v>
      </c>
      <c r="G8" s="44" t="s">
        <v>120</v>
      </c>
    </row>
    <row r="9" spans="1:7" ht="59" customHeight="1" x14ac:dyDescent="0.35">
      <c r="A9" s="44"/>
      <c r="B9" s="44">
        <v>3</v>
      </c>
      <c r="C9" s="74" t="s">
        <v>230</v>
      </c>
      <c r="D9" s="52" t="s">
        <v>231</v>
      </c>
      <c r="E9" s="394">
        <v>2023</v>
      </c>
      <c r="F9" s="358">
        <v>102455250</v>
      </c>
      <c r="G9" s="44" t="s">
        <v>120</v>
      </c>
    </row>
    <row r="10" spans="1:7" ht="35" customHeight="1" x14ac:dyDescent="0.35">
      <c r="A10" s="71"/>
      <c r="B10" s="71" t="s">
        <v>234</v>
      </c>
      <c r="C10" s="72" t="s">
        <v>235</v>
      </c>
      <c r="D10" s="73"/>
      <c r="E10" s="395"/>
      <c r="F10" s="83"/>
      <c r="G10" s="72"/>
    </row>
    <row r="11" spans="1:7" ht="35" customHeight="1" x14ac:dyDescent="0.35">
      <c r="A11" s="44"/>
      <c r="B11" s="44">
        <v>1</v>
      </c>
      <c r="C11" s="74" t="s">
        <v>236</v>
      </c>
      <c r="D11" s="52" t="s">
        <v>237</v>
      </c>
      <c r="E11" s="394">
        <v>2023</v>
      </c>
      <c r="F11" s="358">
        <v>12000000</v>
      </c>
      <c r="G11" s="44" t="s">
        <v>120</v>
      </c>
    </row>
    <row r="12" spans="1:7" ht="35" customHeight="1" x14ac:dyDescent="0.35">
      <c r="A12" s="71">
        <v>2</v>
      </c>
      <c r="B12" s="71">
        <v>3</v>
      </c>
      <c r="C12" s="396" t="s">
        <v>273</v>
      </c>
      <c r="D12" s="396"/>
      <c r="E12" s="395"/>
      <c r="F12" s="397"/>
      <c r="G12" s="44"/>
    </row>
    <row r="13" spans="1:7" ht="35" customHeight="1" x14ac:dyDescent="0.35">
      <c r="A13" s="71"/>
      <c r="B13" s="71" t="s">
        <v>274</v>
      </c>
      <c r="C13" s="72" t="s">
        <v>275</v>
      </c>
      <c r="D13" s="396"/>
      <c r="E13" s="395"/>
      <c r="F13" s="397"/>
      <c r="G13" s="44"/>
    </row>
    <row r="14" spans="1:7" ht="35" customHeight="1" x14ac:dyDescent="0.35">
      <c r="A14" s="44"/>
      <c r="B14" s="52">
        <v>1</v>
      </c>
      <c r="C14" s="74" t="s">
        <v>276</v>
      </c>
      <c r="D14" s="52" t="s">
        <v>277</v>
      </c>
      <c r="E14" s="394">
        <v>2023</v>
      </c>
      <c r="F14" s="358">
        <v>15000000</v>
      </c>
      <c r="G14" s="44" t="s">
        <v>120</v>
      </c>
    </row>
    <row r="15" spans="1:7" ht="35" customHeight="1" x14ac:dyDescent="0.35">
      <c r="A15" s="71"/>
      <c r="B15" s="71" t="s">
        <v>281</v>
      </c>
      <c r="C15" s="72" t="s">
        <v>282</v>
      </c>
      <c r="D15" s="396"/>
      <c r="E15" s="395"/>
      <c r="F15" s="397"/>
      <c r="G15" s="44"/>
    </row>
    <row r="16" spans="1:7" ht="35" customHeight="1" x14ac:dyDescent="0.35">
      <c r="A16" s="44"/>
      <c r="B16" s="52">
        <v>1</v>
      </c>
      <c r="C16" s="74" t="s">
        <v>282</v>
      </c>
      <c r="D16" s="52" t="s">
        <v>283</v>
      </c>
      <c r="E16" s="394">
        <v>2023</v>
      </c>
      <c r="F16" s="358">
        <v>14000000</v>
      </c>
      <c r="G16" s="44" t="s">
        <v>120</v>
      </c>
    </row>
    <row r="17" spans="1:7" ht="35" customHeight="1" x14ac:dyDescent="0.35">
      <c r="A17" s="44"/>
      <c r="B17" s="52">
        <v>2</v>
      </c>
      <c r="C17" s="74" t="s">
        <v>282</v>
      </c>
      <c r="D17" s="52" t="s">
        <v>283</v>
      </c>
      <c r="E17" s="394">
        <v>2023</v>
      </c>
      <c r="F17" s="358">
        <v>16000000</v>
      </c>
      <c r="G17" s="44" t="s">
        <v>284</v>
      </c>
    </row>
    <row r="18" spans="1:7" ht="35" customHeight="1" x14ac:dyDescent="0.35">
      <c r="A18" s="71"/>
      <c r="B18" s="71" t="s">
        <v>285</v>
      </c>
      <c r="C18" s="72" t="s">
        <v>286</v>
      </c>
      <c r="D18" s="396"/>
      <c r="E18" s="395"/>
      <c r="F18" s="397"/>
      <c r="G18" s="44"/>
    </row>
    <row r="19" spans="1:7" ht="46.5" x14ac:dyDescent="0.35">
      <c r="A19" s="44"/>
      <c r="B19" s="52">
        <v>1</v>
      </c>
      <c r="C19" s="74" t="s">
        <v>287</v>
      </c>
      <c r="D19" s="52" t="s">
        <v>288</v>
      </c>
      <c r="E19" s="394">
        <v>2023</v>
      </c>
      <c r="F19" s="358">
        <v>43575000</v>
      </c>
      <c r="G19" s="44" t="s">
        <v>120</v>
      </c>
    </row>
    <row r="20" spans="1:7" ht="35" customHeight="1" x14ac:dyDescent="0.35">
      <c r="A20" s="71"/>
      <c r="B20" s="71" t="s">
        <v>298</v>
      </c>
      <c r="C20" s="72" t="s">
        <v>299</v>
      </c>
      <c r="D20" s="72"/>
      <c r="E20" s="395"/>
      <c r="F20" s="83"/>
      <c r="G20" s="72"/>
    </row>
    <row r="21" spans="1:7" ht="35" customHeight="1" x14ac:dyDescent="0.35">
      <c r="A21" s="44"/>
      <c r="B21" s="52">
        <v>1</v>
      </c>
      <c r="C21" s="76" t="s">
        <v>300</v>
      </c>
      <c r="D21" s="52" t="s">
        <v>301</v>
      </c>
      <c r="E21" s="394">
        <v>2023</v>
      </c>
      <c r="F21" s="358">
        <v>7387000</v>
      </c>
      <c r="G21" s="44" t="s">
        <v>120</v>
      </c>
    </row>
    <row r="22" spans="1:7" ht="35" customHeight="1" x14ac:dyDescent="0.35">
      <c r="A22" s="71"/>
      <c r="B22" s="71" t="s">
        <v>306</v>
      </c>
      <c r="C22" s="72" t="s">
        <v>307</v>
      </c>
      <c r="D22" s="73"/>
      <c r="E22" s="395"/>
      <c r="F22" s="83"/>
      <c r="G22" s="72"/>
    </row>
    <row r="23" spans="1:7" ht="35" customHeight="1" x14ac:dyDescent="0.35">
      <c r="A23" s="44"/>
      <c r="B23" s="52">
        <v>1</v>
      </c>
      <c r="C23" s="74" t="s">
        <v>308</v>
      </c>
      <c r="D23" s="52" t="s">
        <v>309</v>
      </c>
      <c r="E23" s="394">
        <v>2023</v>
      </c>
      <c r="F23" s="358">
        <v>5000000</v>
      </c>
      <c r="G23" s="44" t="s">
        <v>120</v>
      </c>
    </row>
    <row r="24" spans="1:7" ht="35" customHeight="1" x14ac:dyDescent="0.35">
      <c r="A24" s="71"/>
      <c r="B24" s="71" t="s">
        <v>310</v>
      </c>
      <c r="C24" s="72" t="s">
        <v>311</v>
      </c>
      <c r="D24" s="73"/>
      <c r="E24" s="395"/>
      <c r="F24" s="83"/>
      <c r="G24" s="72"/>
    </row>
    <row r="25" spans="1:7" ht="35" customHeight="1" x14ac:dyDescent="0.35">
      <c r="A25" s="44"/>
      <c r="B25" s="52">
        <v>1</v>
      </c>
      <c r="C25" s="74" t="s">
        <v>312</v>
      </c>
      <c r="D25" s="52" t="s">
        <v>313</v>
      </c>
      <c r="E25" s="394">
        <v>2023</v>
      </c>
      <c r="F25" s="358">
        <v>2100000</v>
      </c>
      <c r="G25" s="44" t="s">
        <v>120</v>
      </c>
    </row>
    <row r="26" spans="1:7" ht="35" customHeight="1" x14ac:dyDescent="0.35">
      <c r="A26" s="71">
        <v>2</v>
      </c>
      <c r="B26" s="71" t="s">
        <v>314</v>
      </c>
      <c r="C26" s="383" t="s">
        <v>315</v>
      </c>
      <c r="D26" s="383"/>
      <c r="E26" s="395"/>
      <c r="F26" s="397"/>
      <c r="G26" s="44"/>
    </row>
    <row r="27" spans="1:7" ht="35" customHeight="1" x14ac:dyDescent="0.35">
      <c r="A27" s="44"/>
      <c r="B27" s="71" t="s">
        <v>316</v>
      </c>
      <c r="C27" s="383" t="s">
        <v>317</v>
      </c>
      <c r="D27" s="383"/>
      <c r="E27" s="395"/>
      <c r="F27" s="397"/>
      <c r="G27" s="44"/>
    </row>
    <row r="28" spans="1:7" ht="35" customHeight="1" x14ac:dyDescent="0.35">
      <c r="A28" s="44"/>
      <c r="B28" s="44">
        <v>1</v>
      </c>
      <c r="C28" s="68" t="s">
        <v>318</v>
      </c>
      <c r="D28" s="52" t="s">
        <v>302</v>
      </c>
      <c r="E28" s="394">
        <v>2023</v>
      </c>
      <c r="F28" s="407">
        <v>15645000</v>
      </c>
      <c r="G28" s="44" t="s">
        <v>120</v>
      </c>
    </row>
    <row r="29" spans="1:7" ht="35" customHeight="1" x14ac:dyDescent="0.35">
      <c r="A29" s="44"/>
      <c r="B29" s="71" t="s">
        <v>322</v>
      </c>
      <c r="C29" s="383" t="s">
        <v>323</v>
      </c>
      <c r="D29" s="383"/>
      <c r="E29" s="395"/>
      <c r="F29" s="397"/>
      <c r="G29" s="44"/>
    </row>
    <row r="30" spans="1:7" ht="35" customHeight="1" x14ac:dyDescent="0.35">
      <c r="A30" s="44"/>
      <c r="B30" s="44">
        <v>1</v>
      </c>
      <c r="C30" s="74" t="s">
        <v>324</v>
      </c>
      <c r="D30" s="52" t="s">
        <v>302</v>
      </c>
      <c r="E30" s="394">
        <v>2023</v>
      </c>
      <c r="F30" s="397">
        <v>145000000</v>
      </c>
      <c r="G30" s="44" t="s">
        <v>120</v>
      </c>
    </row>
    <row r="31" spans="1:7" ht="35" customHeight="1" x14ac:dyDescent="0.35">
      <c r="A31" s="71"/>
      <c r="B31" s="71" t="s">
        <v>347</v>
      </c>
      <c r="C31" s="383" t="s">
        <v>348</v>
      </c>
      <c r="D31" s="383"/>
      <c r="E31" s="395"/>
      <c r="F31" s="401"/>
      <c r="G31" s="71"/>
    </row>
    <row r="32" spans="1:7" ht="35" customHeight="1" x14ac:dyDescent="0.35">
      <c r="A32" s="44"/>
      <c r="B32" s="44">
        <v>1</v>
      </c>
      <c r="C32" s="74" t="s">
        <v>349</v>
      </c>
      <c r="D32" s="52" t="s">
        <v>302</v>
      </c>
      <c r="E32" s="394">
        <v>2023</v>
      </c>
      <c r="F32" s="397">
        <v>47544750</v>
      </c>
      <c r="G32" s="44" t="s">
        <v>120</v>
      </c>
    </row>
    <row r="33" spans="1:7" s="4" customFormat="1" ht="35" customHeight="1" x14ac:dyDescent="0.35">
      <c r="A33" s="588" t="s">
        <v>206</v>
      </c>
      <c r="B33" s="588"/>
      <c r="C33" s="588"/>
      <c r="D33" s="588"/>
      <c r="E33" s="588"/>
      <c r="F33" s="405">
        <f>SUM(F4:F32)</f>
        <v>449007000</v>
      </c>
      <c r="G33" s="406"/>
    </row>
    <row r="34" spans="1:7" s="106" customFormat="1" x14ac:dyDescent="0.35">
      <c r="A34" s="42"/>
      <c r="B34" s="45"/>
      <c r="C34" s="45"/>
      <c r="D34" s="47"/>
      <c r="E34" s="45"/>
      <c r="F34" s="48"/>
      <c r="G34" s="45"/>
    </row>
    <row r="35" spans="1:7" s="106" customFormat="1" x14ac:dyDescent="0.35">
      <c r="A35" s="42"/>
      <c r="B35" s="45"/>
      <c r="C35" s="45"/>
      <c r="D35" s="47"/>
      <c r="E35" s="45"/>
      <c r="F35" s="48"/>
      <c r="G35" s="45"/>
    </row>
    <row r="36" spans="1:7" s="106" customFormat="1" x14ac:dyDescent="0.35">
      <c r="A36" s="42"/>
      <c r="B36" s="45"/>
      <c r="C36" s="45"/>
      <c r="D36" s="47"/>
      <c r="E36" s="45"/>
      <c r="F36" s="48"/>
      <c r="G36" s="45"/>
    </row>
    <row r="37" spans="1:7" s="106" customFormat="1" x14ac:dyDescent="0.35">
      <c r="A37" s="42"/>
      <c r="B37" s="45"/>
      <c r="C37" s="45"/>
      <c r="D37" s="47"/>
      <c r="E37" s="45"/>
      <c r="F37" s="48"/>
      <c r="G37" s="45"/>
    </row>
    <row r="38" spans="1:7" s="106" customFormat="1" x14ac:dyDescent="0.35">
      <c r="A38" s="42"/>
      <c r="B38" s="45"/>
      <c r="C38" s="45"/>
      <c r="D38" s="47"/>
      <c r="E38" s="45"/>
      <c r="F38" s="48"/>
      <c r="G38" s="45"/>
    </row>
    <row r="39" spans="1:7" s="106" customFormat="1" x14ac:dyDescent="0.35">
      <c r="A39" s="42"/>
      <c r="B39" s="45"/>
      <c r="C39" s="45"/>
      <c r="D39" s="47"/>
      <c r="E39" s="45"/>
      <c r="F39" s="48"/>
      <c r="G39" s="45"/>
    </row>
    <row r="40" spans="1:7" s="106" customFormat="1" x14ac:dyDescent="0.35">
      <c r="A40" s="42"/>
      <c r="B40" s="45"/>
      <c r="C40" s="45"/>
      <c r="D40" s="47"/>
      <c r="E40" s="45"/>
      <c r="F40" s="48"/>
      <c r="G40" s="45"/>
    </row>
  </sheetData>
  <mergeCells count="6">
    <mergeCell ref="A33:E33"/>
    <mergeCell ref="A1:A2"/>
    <mergeCell ref="B1:C2"/>
    <mergeCell ref="D1:D2"/>
    <mergeCell ref="F1:G1"/>
    <mergeCell ref="A3:G3"/>
  </mergeCells>
  <pageMargins left="0.7" right="0.7" top="0.75" bottom="0.75" header="0.3" footer="0.3"/>
  <pageSetup paperSize="5"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BA53-14F0-4AB1-92C9-DEC5D252107D}">
  <sheetPr>
    <tabColor rgb="FFFFFF00"/>
  </sheetPr>
  <dimension ref="A1:G48"/>
  <sheetViews>
    <sheetView view="pageBreakPreview" topLeftCell="A13" zoomScale="80" zoomScaleNormal="70" zoomScaleSheetLayoutView="80" workbookViewId="0">
      <selection activeCell="I20" sqref="I20"/>
    </sheetView>
  </sheetViews>
  <sheetFormatPr defaultRowHeight="15.5" x14ac:dyDescent="0.35"/>
  <cols>
    <col min="1" max="1" width="5.453125" style="42" customWidth="1"/>
    <col min="2" max="2" width="8.90625" style="45" bestFit="1" customWidth="1"/>
    <col min="3" max="3" width="47.36328125" style="45" customWidth="1"/>
    <col min="4" max="4" width="22.6328125" style="47" customWidth="1"/>
    <col min="5" max="5" width="9.7265625" style="45" customWidth="1"/>
    <col min="6" max="6" width="16.7265625" style="48" customWidth="1"/>
    <col min="7" max="7" width="14.36328125" style="45" customWidth="1"/>
    <col min="8" max="242" width="8.7265625" style="95"/>
    <col min="243" max="243" width="5.453125" style="95" customWidth="1"/>
    <col min="244" max="244" width="17.90625" style="95" customWidth="1"/>
    <col min="245" max="245" width="8.90625" style="95" bestFit="1" customWidth="1"/>
    <col min="246" max="246" width="47.36328125" style="95" customWidth="1"/>
    <col min="247" max="247" width="15.7265625" style="95" customWidth="1"/>
    <col min="248" max="248" width="20.1796875" style="95" customWidth="1"/>
    <col min="249" max="249" width="22.6328125" style="95" customWidth="1"/>
    <col min="250" max="257" width="9.7265625" style="95" customWidth="1"/>
    <col min="258" max="258" width="16.7265625" style="95" customWidth="1"/>
    <col min="259" max="259" width="14.36328125" style="95" customWidth="1"/>
    <col min="260" max="260" width="12" style="95" customWidth="1"/>
    <col min="261" max="262" width="12.08984375" style="95" bestFit="1" customWidth="1"/>
    <col min="263" max="263" width="28.81640625" style="95" customWidth="1"/>
    <col min="264" max="498" width="8.7265625" style="95"/>
    <col min="499" max="499" width="5.453125" style="95" customWidth="1"/>
    <col min="500" max="500" width="17.90625" style="95" customWidth="1"/>
    <col min="501" max="501" width="8.90625" style="95" bestFit="1" customWidth="1"/>
    <col min="502" max="502" width="47.36328125" style="95" customWidth="1"/>
    <col min="503" max="503" width="15.7265625" style="95" customWidth="1"/>
    <col min="504" max="504" width="20.1796875" style="95" customWidth="1"/>
    <col min="505" max="505" width="22.6328125" style="95" customWidth="1"/>
    <col min="506" max="513" width="9.7265625" style="95" customWidth="1"/>
    <col min="514" max="514" width="16.7265625" style="95" customWidth="1"/>
    <col min="515" max="515" width="14.36328125" style="95" customWidth="1"/>
    <col min="516" max="516" width="12" style="95" customWidth="1"/>
    <col min="517" max="518" width="12.08984375" style="95" bestFit="1" customWidth="1"/>
    <col min="519" max="519" width="28.81640625" style="95" customWidth="1"/>
    <col min="520" max="754" width="8.7265625" style="95"/>
    <col min="755" max="755" width="5.453125" style="95" customWidth="1"/>
    <col min="756" max="756" width="17.90625" style="95" customWidth="1"/>
    <col min="757" max="757" width="8.90625" style="95" bestFit="1" customWidth="1"/>
    <col min="758" max="758" width="47.36328125" style="95" customWidth="1"/>
    <col min="759" max="759" width="15.7265625" style="95" customWidth="1"/>
    <col min="760" max="760" width="20.1796875" style="95" customWidth="1"/>
    <col min="761" max="761" width="22.6328125" style="95" customWidth="1"/>
    <col min="762" max="769" width="9.7265625" style="95" customWidth="1"/>
    <col min="770" max="770" width="16.7265625" style="95" customWidth="1"/>
    <col min="771" max="771" width="14.36328125" style="95" customWidth="1"/>
    <col min="772" max="772" width="12" style="95" customWidth="1"/>
    <col min="773" max="774" width="12.08984375" style="95" bestFit="1" customWidth="1"/>
    <col min="775" max="775" width="28.81640625" style="95" customWidth="1"/>
    <col min="776" max="1010" width="8.7265625" style="95"/>
    <col min="1011" max="1011" width="5.453125" style="95" customWidth="1"/>
    <col min="1012" max="1012" width="17.90625" style="95" customWidth="1"/>
    <col min="1013" max="1013" width="8.90625" style="95" bestFit="1" customWidth="1"/>
    <col min="1014" max="1014" width="47.36328125" style="95" customWidth="1"/>
    <col min="1015" max="1015" width="15.7265625" style="95" customWidth="1"/>
    <col min="1016" max="1016" width="20.1796875" style="95" customWidth="1"/>
    <col min="1017" max="1017" width="22.6328125" style="95" customWidth="1"/>
    <col min="1018" max="1025" width="9.7265625" style="95" customWidth="1"/>
    <col min="1026" max="1026" width="16.7265625" style="95" customWidth="1"/>
    <col min="1027" max="1027" width="14.36328125" style="95" customWidth="1"/>
    <col min="1028" max="1028" width="12" style="95" customWidth="1"/>
    <col min="1029" max="1030" width="12.08984375" style="95" bestFit="1" customWidth="1"/>
    <col min="1031" max="1031" width="28.81640625" style="95" customWidth="1"/>
    <col min="1032" max="1266" width="8.7265625" style="95"/>
    <col min="1267" max="1267" width="5.453125" style="95" customWidth="1"/>
    <col min="1268" max="1268" width="17.90625" style="95" customWidth="1"/>
    <col min="1269" max="1269" width="8.90625" style="95" bestFit="1" customWidth="1"/>
    <col min="1270" max="1270" width="47.36328125" style="95" customWidth="1"/>
    <col min="1271" max="1271" width="15.7265625" style="95" customWidth="1"/>
    <col min="1272" max="1272" width="20.1796875" style="95" customWidth="1"/>
    <col min="1273" max="1273" width="22.6328125" style="95" customWidth="1"/>
    <col min="1274" max="1281" width="9.7265625" style="95" customWidth="1"/>
    <col min="1282" max="1282" width="16.7265625" style="95" customWidth="1"/>
    <col min="1283" max="1283" width="14.36328125" style="95" customWidth="1"/>
    <col min="1284" max="1284" width="12" style="95" customWidth="1"/>
    <col min="1285" max="1286" width="12.08984375" style="95" bestFit="1" customWidth="1"/>
    <col min="1287" max="1287" width="28.81640625" style="95" customWidth="1"/>
    <col min="1288" max="1522" width="8.7265625" style="95"/>
    <col min="1523" max="1523" width="5.453125" style="95" customWidth="1"/>
    <col min="1524" max="1524" width="17.90625" style="95" customWidth="1"/>
    <col min="1525" max="1525" width="8.90625" style="95" bestFit="1" customWidth="1"/>
    <col min="1526" max="1526" width="47.36328125" style="95" customWidth="1"/>
    <col min="1527" max="1527" width="15.7265625" style="95" customWidth="1"/>
    <col min="1528" max="1528" width="20.1796875" style="95" customWidth="1"/>
    <col min="1529" max="1529" width="22.6328125" style="95" customWidth="1"/>
    <col min="1530" max="1537" width="9.7265625" style="95" customWidth="1"/>
    <col min="1538" max="1538" width="16.7265625" style="95" customWidth="1"/>
    <col min="1539" max="1539" width="14.36328125" style="95" customWidth="1"/>
    <col min="1540" max="1540" width="12" style="95" customWidth="1"/>
    <col min="1541" max="1542" width="12.08984375" style="95" bestFit="1" customWidth="1"/>
    <col min="1543" max="1543" width="28.81640625" style="95" customWidth="1"/>
    <col min="1544" max="1778" width="8.7265625" style="95"/>
    <col min="1779" max="1779" width="5.453125" style="95" customWidth="1"/>
    <col min="1780" max="1780" width="17.90625" style="95" customWidth="1"/>
    <col min="1781" max="1781" width="8.90625" style="95" bestFit="1" customWidth="1"/>
    <col min="1782" max="1782" width="47.36328125" style="95" customWidth="1"/>
    <col min="1783" max="1783" width="15.7265625" style="95" customWidth="1"/>
    <col min="1784" max="1784" width="20.1796875" style="95" customWidth="1"/>
    <col min="1785" max="1785" width="22.6328125" style="95" customWidth="1"/>
    <col min="1786" max="1793" width="9.7265625" style="95" customWidth="1"/>
    <col min="1794" max="1794" width="16.7265625" style="95" customWidth="1"/>
    <col min="1795" max="1795" width="14.36328125" style="95" customWidth="1"/>
    <col min="1796" max="1796" width="12" style="95" customWidth="1"/>
    <col min="1797" max="1798" width="12.08984375" style="95" bestFit="1" customWidth="1"/>
    <col min="1799" max="1799" width="28.81640625" style="95" customWidth="1"/>
    <col min="1800" max="2034" width="8.7265625" style="95"/>
    <col min="2035" max="2035" width="5.453125" style="95" customWidth="1"/>
    <col min="2036" max="2036" width="17.90625" style="95" customWidth="1"/>
    <col min="2037" max="2037" width="8.90625" style="95" bestFit="1" customWidth="1"/>
    <col min="2038" max="2038" width="47.36328125" style="95" customWidth="1"/>
    <col min="2039" max="2039" width="15.7265625" style="95" customWidth="1"/>
    <col min="2040" max="2040" width="20.1796875" style="95" customWidth="1"/>
    <col min="2041" max="2041" width="22.6328125" style="95" customWidth="1"/>
    <col min="2042" max="2049" width="9.7265625" style="95" customWidth="1"/>
    <col min="2050" max="2050" width="16.7265625" style="95" customWidth="1"/>
    <col min="2051" max="2051" width="14.36328125" style="95" customWidth="1"/>
    <col min="2052" max="2052" width="12" style="95" customWidth="1"/>
    <col min="2053" max="2054" width="12.08984375" style="95" bestFit="1" customWidth="1"/>
    <col min="2055" max="2055" width="28.81640625" style="95" customWidth="1"/>
    <col min="2056" max="2290" width="8.7265625" style="95"/>
    <col min="2291" max="2291" width="5.453125" style="95" customWidth="1"/>
    <col min="2292" max="2292" width="17.90625" style="95" customWidth="1"/>
    <col min="2293" max="2293" width="8.90625" style="95" bestFit="1" customWidth="1"/>
    <col min="2294" max="2294" width="47.36328125" style="95" customWidth="1"/>
    <col min="2295" max="2295" width="15.7265625" style="95" customWidth="1"/>
    <col min="2296" max="2296" width="20.1796875" style="95" customWidth="1"/>
    <col min="2297" max="2297" width="22.6328125" style="95" customWidth="1"/>
    <col min="2298" max="2305" width="9.7265625" style="95" customWidth="1"/>
    <col min="2306" max="2306" width="16.7265625" style="95" customWidth="1"/>
    <col min="2307" max="2307" width="14.36328125" style="95" customWidth="1"/>
    <col min="2308" max="2308" width="12" style="95" customWidth="1"/>
    <col min="2309" max="2310" width="12.08984375" style="95" bestFit="1" customWidth="1"/>
    <col min="2311" max="2311" width="28.81640625" style="95" customWidth="1"/>
    <col min="2312" max="2546" width="8.7265625" style="95"/>
    <col min="2547" max="2547" width="5.453125" style="95" customWidth="1"/>
    <col min="2548" max="2548" width="17.90625" style="95" customWidth="1"/>
    <col min="2549" max="2549" width="8.90625" style="95" bestFit="1" customWidth="1"/>
    <col min="2550" max="2550" width="47.36328125" style="95" customWidth="1"/>
    <col min="2551" max="2551" width="15.7265625" style="95" customWidth="1"/>
    <col min="2552" max="2552" width="20.1796875" style="95" customWidth="1"/>
    <col min="2553" max="2553" width="22.6328125" style="95" customWidth="1"/>
    <col min="2554" max="2561" width="9.7265625" style="95" customWidth="1"/>
    <col min="2562" max="2562" width="16.7265625" style="95" customWidth="1"/>
    <col min="2563" max="2563" width="14.36328125" style="95" customWidth="1"/>
    <col min="2564" max="2564" width="12" style="95" customWidth="1"/>
    <col min="2565" max="2566" width="12.08984375" style="95" bestFit="1" customWidth="1"/>
    <col min="2567" max="2567" width="28.81640625" style="95" customWidth="1"/>
    <col min="2568" max="2802" width="8.7265625" style="95"/>
    <col min="2803" max="2803" width="5.453125" style="95" customWidth="1"/>
    <col min="2804" max="2804" width="17.90625" style="95" customWidth="1"/>
    <col min="2805" max="2805" width="8.90625" style="95" bestFit="1" customWidth="1"/>
    <col min="2806" max="2806" width="47.36328125" style="95" customWidth="1"/>
    <col min="2807" max="2807" width="15.7265625" style="95" customWidth="1"/>
    <col min="2808" max="2808" width="20.1796875" style="95" customWidth="1"/>
    <col min="2809" max="2809" width="22.6328125" style="95" customWidth="1"/>
    <col min="2810" max="2817" width="9.7265625" style="95" customWidth="1"/>
    <col min="2818" max="2818" width="16.7265625" style="95" customWidth="1"/>
    <col min="2819" max="2819" width="14.36328125" style="95" customWidth="1"/>
    <col min="2820" max="2820" width="12" style="95" customWidth="1"/>
    <col min="2821" max="2822" width="12.08984375" style="95" bestFit="1" customWidth="1"/>
    <col min="2823" max="2823" width="28.81640625" style="95" customWidth="1"/>
    <col min="2824" max="3058" width="8.7265625" style="95"/>
    <col min="3059" max="3059" width="5.453125" style="95" customWidth="1"/>
    <col min="3060" max="3060" width="17.90625" style="95" customWidth="1"/>
    <col min="3061" max="3061" width="8.90625" style="95" bestFit="1" customWidth="1"/>
    <col min="3062" max="3062" width="47.36328125" style="95" customWidth="1"/>
    <col min="3063" max="3063" width="15.7265625" style="95" customWidth="1"/>
    <col min="3064" max="3064" width="20.1796875" style="95" customWidth="1"/>
    <col min="3065" max="3065" width="22.6328125" style="95" customWidth="1"/>
    <col min="3066" max="3073" width="9.7265625" style="95" customWidth="1"/>
    <col min="3074" max="3074" width="16.7265625" style="95" customWidth="1"/>
    <col min="3075" max="3075" width="14.36328125" style="95" customWidth="1"/>
    <col min="3076" max="3076" width="12" style="95" customWidth="1"/>
    <col min="3077" max="3078" width="12.08984375" style="95" bestFit="1" customWidth="1"/>
    <col min="3079" max="3079" width="28.81640625" style="95" customWidth="1"/>
    <col min="3080" max="3314" width="8.7265625" style="95"/>
    <col min="3315" max="3315" width="5.453125" style="95" customWidth="1"/>
    <col min="3316" max="3316" width="17.90625" style="95" customWidth="1"/>
    <col min="3317" max="3317" width="8.90625" style="95" bestFit="1" customWidth="1"/>
    <col min="3318" max="3318" width="47.36328125" style="95" customWidth="1"/>
    <col min="3319" max="3319" width="15.7265625" style="95" customWidth="1"/>
    <col min="3320" max="3320" width="20.1796875" style="95" customWidth="1"/>
    <col min="3321" max="3321" width="22.6328125" style="95" customWidth="1"/>
    <col min="3322" max="3329" width="9.7265625" style="95" customWidth="1"/>
    <col min="3330" max="3330" width="16.7265625" style="95" customWidth="1"/>
    <col min="3331" max="3331" width="14.36328125" style="95" customWidth="1"/>
    <col min="3332" max="3332" width="12" style="95" customWidth="1"/>
    <col min="3333" max="3334" width="12.08984375" style="95" bestFit="1" customWidth="1"/>
    <col min="3335" max="3335" width="28.81640625" style="95" customWidth="1"/>
    <col min="3336" max="3570" width="8.7265625" style="95"/>
    <col min="3571" max="3571" width="5.453125" style="95" customWidth="1"/>
    <col min="3572" max="3572" width="17.90625" style="95" customWidth="1"/>
    <col min="3573" max="3573" width="8.90625" style="95" bestFit="1" customWidth="1"/>
    <col min="3574" max="3574" width="47.36328125" style="95" customWidth="1"/>
    <col min="3575" max="3575" width="15.7265625" style="95" customWidth="1"/>
    <col min="3576" max="3576" width="20.1796875" style="95" customWidth="1"/>
    <col min="3577" max="3577" width="22.6328125" style="95" customWidth="1"/>
    <col min="3578" max="3585" width="9.7265625" style="95" customWidth="1"/>
    <col min="3586" max="3586" width="16.7265625" style="95" customWidth="1"/>
    <col min="3587" max="3587" width="14.36328125" style="95" customWidth="1"/>
    <col min="3588" max="3588" width="12" style="95" customWidth="1"/>
    <col min="3589" max="3590" width="12.08984375" style="95" bestFit="1" customWidth="1"/>
    <col min="3591" max="3591" width="28.81640625" style="95" customWidth="1"/>
    <col min="3592" max="3826" width="8.7265625" style="95"/>
    <col min="3827" max="3827" width="5.453125" style="95" customWidth="1"/>
    <col min="3828" max="3828" width="17.90625" style="95" customWidth="1"/>
    <col min="3829" max="3829" width="8.90625" style="95" bestFit="1" customWidth="1"/>
    <col min="3830" max="3830" width="47.36328125" style="95" customWidth="1"/>
    <col min="3831" max="3831" width="15.7265625" style="95" customWidth="1"/>
    <col min="3832" max="3832" width="20.1796875" style="95" customWidth="1"/>
    <col min="3833" max="3833" width="22.6328125" style="95" customWidth="1"/>
    <col min="3834" max="3841" width="9.7265625" style="95" customWidth="1"/>
    <col min="3842" max="3842" width="16.7265625" style="95" customWidth="1"/>
    <col min="3843" max="3843" width="14.36328125" style="95" customWidth="1"/>
    <col min="3844" max="3844" width="12" style="95" customWidth="1"/>
    <col min="3845" max="3846" width="12.08984375" style="95" bestFit="1" customWidth="1"/>
    <col min="3847" max="3847" width="28.81640625" style="95" customWidth="1"/>
    <col min="3848" max="4082" width="8.7265625" style="95"/>
    <col min="4083" max="4083" width="5.453125" style="95" customWidth="1"/>
    <col min="4084" max="4084" width="17.90625" style="95" customWidth="1"/>
    <col min="4085" max="4085" width="8.90625" style="95" bestFit="1" customWidth="1"/>
    <col min="4086" max="4086" width="47.36328125" style="95" customWidth="1"/>
    <col min="4087" max="4087" width="15.7265625" style="95" customWidth="1"/>
    <col min="4088" max="4088" width="20.1796875" style="95" customWidth="1"/>
    <col min="4089" max="4089" width="22.6328125" style="95" customWidth="1"/>
    <col min="4090" max="4097" width="9.7265625" style="95" customWidth="1"/>
    <col min="4098" max="4098" width="16.7265625" style="95" customWidth="1"/>
    <col min="4099" max="4099" width="14.36328125" style="95" customWidth="1"/>
    <col min="4100" max="4100" width="12" style="95" customWidth="1"/>
    <col min="4101" max="4102" width="12.08984375" style="95" bestFit="1" customWidth="1"/>
    <col min="4103" max="4103" width="28.81640625" style="95" customWidth="1"/>
    <col min="4104" max="4338" width="8.7265625" style="95"/>
    <col min="4339" max="4339" width="5.453125" style="95" customWidth="1"/>
    <col min="4340" max="4340" width="17.90625" style="95" customWidth="1"/>
    <col min="4341" max="4341" width="8.90625" style="95" bestFit="1" customWidth="1"/>
    <col min="4342" max="4342" width="47.36328125" style="95" customWidth="1"/>
    <col min="4343" max="4343" width="15.7265625" style="95" customWidth="1"/>
    <col min="4344" max="4344" width="20.1796875" style="95" customWidth="1"/>
    <col min="4345" max="4345" width="22.6328125" style="95" customWidth="1"/>
    <col min="4346" max="4353" width="9.7265625" style="95" customWidth="1"/>
    <col min="4354" max="4354" width="16.7265625" style="95" customWidth="1"/>
    <col min="4355" max="4355" width="14.36328125" style="95" customWidth="1"/>
    <col min="4356" max="4356" width="12" style="95" customWidth="1"/>
    <col min="4357" max="4358" width="12.08984375" style="95" bestFit="1" customWidth="1"/>
    <col min="4359" max="4359" width="28.81640625" style="95" customWidth="1"/>
    <col min="4360" max="4594" width="8.7265625" style="95"/>
    <col min="4595" max="4595" width="5.453125" style="95" customWidth="1"/>
    <col min="4596" max="4596" width="17.90625" style="95" customWidth="1"/>
    <col min="4597" max="4597" width="8.90625" style="95" bestFit="1" customWidth="1"/>
    <col min="4598" max="4598" width="47.36328125" style="95" customWidth="1"/>
    <col min="4599" max="4599" width="15.7265625" style="95" customWidth="1"/>
    <col min="4600" max="4600" width="20.1796875" style="95" customWidth="1"/>
    <col min="4601" max="4601" width="22.6328125" style="95" customWidth="1"/>
    <col min="4602" max="4609" width="9.7265625" style="95" customWidth="1"/>
    <col min="4610" max="4610" width="16.7265625" style="95" customWidth="1"/>
    <col min="4611" max="4611" width="14.36328125" style="95" customWidth="1"/>
    <col min="4612" max="4612" width="12" style="95" customWidth="1"/>
    <col min="4613" max="4614" width="12.08984375" style="95" bestFit="1" customWidth="1"/>
    <col min="4615" max="4615" width="28.81640625" style="95" customWidth="1"/>
    <col min="4616" max="4850" width="8.7265625" style="95"/>
    <col min="4851" max="4851" width="5.453125" style="95" customWidth="1"/>
    <col min="4852" max="4852" width="17.90625" style="95" customWidth="1"/>
    <col min="4853" max="4853" width="8.90625" style="95" bestFit="1" customWidth="1"/>
    <col min="4854" max="4854" width="47.36328125" style="95" customWidth="1"/>
    <col min="4855" max="4855" width="15.7265625" style="95" customWidth="1"/>
    <col min="4856" max="4856" width="20.1796875" style="95" customWidth="1"/>
    <col min="4857" max="4857" width="22.6328125" style="95" customWidth="1"/>
    <col min="4858" max="4865" width="9.7265625" style="95" customWidth="1"/>
    <col min="4866" max="4866" width="16.7265625" style="95" customWidth="1"/>
    <col min="4867" max="4867" width="14.36328125" style="95" customWidth="1"/>
    <col min="4868" max="4868" width="12" style="95" customWidth="1"/>
    <col min="4869" max="4870" width="12.08984375" style="95" bestFit="1" customWidth="1"/>
    <col min="4871" max="4871" width="28.81640625" style="95" customWidth="1"/>
    <col min="4872" max="5106" width="8.7265625" style="95"/>
    <col min="5107" max="5107" width="5.453125" style="95" customWidth="1"/>
    <col min="5108" max="5108" width="17.90625" style="95" customWidth="1"/>
    <col min="5109" max="5109" width="8.90625" style="95" bestFit="1" customWidth="1"/>
    <col min="5110" max="5110" width="47.36328125" style="95" customWidth="1"/>
    <col min="5111" max="5111" width="15.7265625" style="95" customWidth="1"/>
    <col min="5112" max="5112" width="20.1796875" style="95" customWidth="1"/>
    <col min="5113" max="5113" width="22.6328125" style="95" customWidth="1"/>
    <col min="5114" max="5121" width="9.7265625" style="95" customWidth="1"/>
    <col min="5122" max="5122" width="16.7265625" style="95" customWidth="1"/>
    <col min="5123" max="5123" width="14.36328125" style="95" customWidth="1"/>
    <col min="5124" max="5124" width="12" style="95" customWidth="1"/>
    <col min="5125" max="5126" width="12.08984375" style="95" bestFit="1" customWidth="1"/>
    <col min="5127" max="5127" width="28.81640625" style="95" customWidth="1"/>
    <col min="5128" max="5362" width="8.7265625" style="95"/>
    <col min="5363" max="5363" width="5.453125" style="95" customWidth="1"/>
    <col min="5364" max="5364" width="17.90625" style="95" customWidth="1"/>
    <col min="5365" max="5365" width="8.90625" style="95" bestFit="1" customWidth="1"/>
    <col min="5366" max="5366" width="47.36328125" style="95" customWidth="1"/>
    <col min="5367" max="5367" width="15.7265625" style="95" customWidth="1"/>
    <col min="5368" max="5368" width="20.1796875" style="95" customWidth="1"/>
    <col min="5369" max="5369" width="22.6328125" style="95" customWidth="1"/>
    <col min="5370" max="5377" width="9.7265625" style="95" customWidth="1"/>
    <col min="5378" max="5378" width="16.7265625" style="95" customWidth="1"/>
    <col min="5379" max="5379" width="14.36328125" style="95" customWidth="1"/>
    <col min="5380" max="5380" width="12" style="95" customWidth="1"/>
    <col min="5381" max="5382" width="12.08984375" style="95" bestFit="1" customWidth="1"/>
    <col min="5383" max="5383" width="28.81640625" style="95" customWidth="1"/>
    <col min="5384" max="5618" width="8.7265625" style="95"/>
    <col min="5619" max="5619" width="5.453125" style="95" customWidth="1"/>
    <col min="5620" max="5620" width="17.90625" style="95" customWidth="1"/>
    <col min="5621" max="5621" width="8.90625" style="95" bestFit="1" customWidth="1"/>
    <col min="5622" max="5622" width="47.36328125" style="95" customWidth="1"/>
    <col min="5623" max="5623" width="15.7265625" style="95" customWidth="1"/>
    <col min="5624" max="5624" width="20.1796875" style="95" customWidth="1"/>
    <col min="5625" max="5625" width="22.6328125" style="95" customWidth="1"/>
    <col min="5626" max="5633" width="9.7265625" style="95" customWidth="1"/>
    <col min="5634" max="5634" width="16.7265625" style="95" customWidth="1"/>
    <col min="5635" max="5635" width="14.36328125" style="95" customWidth="1"/>
    <col min="5636" max="5636" width="12" style="95" customWidth="1"/>
    <col min="5637" max="5638" width="12.08984375" style="95" bestFit="1" customWidth="1"/>
    <col min="5639" max="5639" width="28.81640625" style="95" customWidth="1"/>
    <col min="5640" max="5874" width="8.7265625" style="95"/>
    <col min="5875" max="5875" width="5.453125" style="95" customWidth="1"/>
    <col min="5876" max="5876" width="17.90625" style="95" customWidth="1"/>
    <col min="5877" max="5877" width="8.90625" style="95" bestFit="1" customWidth="1"/>
    <col min="5878" max="5878" width="47.36328125" style="95" customWidth="1"/>
    <col min="5879" max="5879" width="15.7265625" style="95" customWidth="1"/>
    <col min="5880" max="5880" width="20.1796875" style="95" customWidth="1"/>
    <col min="5881" max="5881" width="22.6328125" style="95" customWidth="1"/>
    <col min="5882" max="5889" width="9.7265625" style="95" customWidth="1"/>
    <col min="5890" max="5890" width="16.7265625" style="95" customWidth="1"/>
    <col min="5891" max="5891" width="14.36328125" style="95" customWidth="1"/>
    <col min="5892" max="5892" width="12" style="95" customWidth="1"/>
    <col min="5893" max="5894" width="12.08984375" style="95" bestFit="1" customWidth="1"/>
    <col min="5895" max="5895" width="28.81640625" style="95" customWidth="1"/>
    <col min="5896" max="6130" width="8.7265625" style="95"/>
    <col min="6131" max="6131" width="5.453125" style="95" customWidth="1"/>
    <col min="6132" max="6132" width="17.90625" style="95" customWidth="1"/>
    <col min="6133" max="6133" width="8.90625" style="95" bestFit="1" customWidth="1"/>
    <col min="6134" max="6134" width="47.36328125" style="95" customWidth="1"/>
    <col min="6135" max="6135" width="15.7265625" style="95" customWidth="1"/>
    <col min="6136" max="6136" width="20.1796875" style="95" customWidth="1"/>
    <col min="6137" max="6137" width="22.6328125" style="95" customWidth="1"/>
    <col min="6138" max="6145" width="9.7265625" style="95" customWidth="1"/>
    <col min="6146" max="6146" width="16.7265625" style="95" customWidth="1"/>
    <col min="6147" max="6147" width="14.36328125" style="95" customWidth="1"/>
    <col min="6148" max="6148" width="12" style="95" customWidth="1"/>
    <col min="6149" max="6150" width="12.08984375" style="95" bestFit="1" customWidth="1"/>
    <col min="6151" max="6151" width="28.81640625" style="95" customWidth="1"/>
    <col min="6152" max="6386" width="8.7265625" style="95"/>
    <col min="6387" max="6387" width="5.453125" style="95" customWidth="1"/>
    <col min="6388" max="6388" width="17.90625" style="95" customWidth="1"/>
    <col min="6389" max="6389" width="8.90625" style="95" bestFit="1" customWidth="1"/>
    <col min="6390" max="6390" width="47.36328125" style="95" customWidth="1"/>
    <col min="6391" max="6391" width="15.7265625" style="95" customWidth="1"/>
    <col min="6392" max="6392" width="20.1796875" style="95" customWidth="1"/>
    <col min="6393" max="6393" width="22.6328125" style="95" customWidth="1"/>
    <col min="6394" max="6401" width="9.7265625" style="95" customWidth="1"/>
    <col min="6402" max="6402" width="16.7265625" style="95" customWidth="1"/>
    <col min="6403" max="6403" width="14.36328125" style="95" customWidth="1"/>
    <col min="6404" max="6404" width="12" style="95" customWidth="1"/>
    <col min="6405" max="6406" width="12.08984375" style="95" bestFit="1" customWidth="1"/>
    <col min="6407" max="6407" width="28.81640625" style="95" customWidth="1"/>
    <col min="6408" max="6642" width="8.7265625" style="95"/>
    <col min="6643" max="6643" width="5.453125" style="95" customWidth="1"/>
    <col min="6644" max="6644" width="17.90625" style="95" customWidth="1"/>
    <col min="6645" max="6645" width="8.90625" style="95" bestFit="1" customWidth="1"/>
    <col min="6646" max="6646" width="47.36328125" style="95" customWidth="1"/>
    <col min="6647" max="6647" width="15.7265625" style="95" customWidth="1"/>
    <col min="6648" max="6648" width="20.1796875" style="95" customWidth="1"/>
    <col min="6649" max="6649" width="22.6328125" style="95" customWidth="1"/>
    <col min="6650" max="6657" width="9.7265625" style="95" customWidth="1"/>
    <col min="6658" max="6658" width="16.7265625" style="95" customWidth="1"/>
    <col min="6659" max="6659" width="14.36328125" style="95" customWidth="1"/>
    <col min="6660" max="6660" width="12" style="95" customWidth="1"/>
    <col min="6661" max="6662" width="12.08984375" style="95" bestFit="1" customWidth="1"/>
    <col min="6663" max="6663" width="28.81640625" style="95" customWidth="1"/>
    <col min="6664" max="6898" width="8.7265625" style="95"/>
    <col min="6899" max="6899" width="5.453125" style="95" customWidth="1"/>
    <col min="6900" max="6900" width="17.90625" style="95" customWidth="1"/>
    <col min="6901" max="6901" width="8.90625" style="95" bestFit="1" customWidth="1"/>
    <col min="6902" max="6902" width="47.36328125" style="95" customWidth="1"/>
    <col min="6903" max="6903" width="15.7265625" style="95" customWidth="1"/>
    <col min="6904" max="6904" width="20.1796875" style="95" customWidth="1"/>
    <col min="6905" max="6905" width="22.6328125" style="95" customWidth="1"/>
    <col min="6906" max="6913" width="9.7265625" style="95" customWidth="1"/>
    <col min="6914" max="6914" width="16.7265625" style="95" customWidth="1"/>
    <col min="6915" max="6915" width="14.36328125" style="95" customWidth="1"/>
    <col min="6916" max="6916" width="12" style="95" customWidth="1"/>
    <col min="6917" max="6918" width="12.08984375" style="95" bestFit="1" customWidth="1"/>
    <col min="6919" max="6919" width="28.81640625" style="95" customWidth="1"/>
    <col min="6920" max="7154" width="8.7265625" style="95"/>
    <col min="7155" max="7155" width="5.453125" style="95" customWidth="1"/>
    <col min="7156" max="7156" width="17.90625" style="95" customWidth="1"/>
    <col min="7157" max="7157" width="8.90625" style="95" bestFit="1" customWidth="1"/>
    <col min="7158" max="7158" width="47.36328125" style="95" customWidth="1"/>
    <col min="7159" max="7159" width="15.7265625" style="95" customWidth="1"/>
    <col min="7160" max="7160" width="20.1796875" style="95" customWidth="1"/>
    <col min="7161" max="7161" width="22.6328125" style="95" customWidth="1"/>
    <col min="7162" max="7169" width="9.7265625" style="95" customWidth="1"/>
    <col min="7170" max="7170" width="16.7265625" style="95" customWidth="1"/>
    <col min="7171" max="7171" width="14.36328125" style="95" customWidth="1"/>
    <col min="7172" max="7172" width="12" style="95" customWidth="1"/>
    <col min="7173" max="7174" width="12.08984375" style="95" bestFit="1" customWidth="1"/>
    <col min="7175" max="7175" width="28.81640625" style="95" customWidth="1"/>
    <col min="7176" max="7410" width="8.7265625" style="95"/>
    <col min="7411" max="7411" width="5.453125" style="95" customWidth="1"/>
    <col min="7412" max="7412" width="17.90625" style="95" customWidth="1"/>
    <col min="7413" max="7413" width="8.90625" style="95" bestFit="1" customWidth="1"/>
    <col min="7414" max="7414" width="47.36328125" style="95" customWidth="1"/>
    <col min="7415" max="7415" width="15.7265625" style="95" customWidth="1"/>
    <col min="7416" max="7416" width="20.1796875" style="95" customWidth="1"/>
    <col min="7417" max="7417" width="22.6328125" style="95" customWidth="1"/>
    <col min="7418" max="7425" width="9.7265625" style="95" customWidth="1"/>
    <col min="7426" max="7426" width="16.7265625" style="95" customWidth="1"/>
    <col min="7427" max="7427" width="14.36328125" style="95" customWidth="1"/>
    <col min="7428" max="7428" width="12" style="95" customWidth="1"/>
    <col min="7429" max="7430" width="12.08984375" style="95" bestFit="1" customWidth="1"/>
    <col min="7431" max="7431" width="28.81640625" style="95" customWidth="1"/>
    <col min="7432" max="7666" width="8.7265625" style="95"/>
    <col min="7667" max="7667" width="5.453125" style="95" customWidth="1"/>
    <col min="7668" max="7668" width="17.90625" style="95" customWidth="1"/>
    <col min="7669" max="7669" width="8.90625" style="95" bestFit="1" customWidth="1"/>
    <col min="7670" max="7670" width="47.36328125" style="95" customWidth="1"/>
    <col min="7671" max="7671" width="15.7265625" style="95" customWidth="1"/>
    <col min="7672" max="7672" width="20.1796875" style="95" customWidth="1"/>
    <col min="7673" max="7673" width="22.6328125" style="95" customWidth="1"/>
    <col min="7674" max="7681" width="9.7265625" style="95" customWidth="1"/>
    <col min="7682" max="7682" width="16.7265625" style="95" customWidth="1"/>
    <col min="7683" max="7683" width="14.36328125" style="95" customWidth="1"/>
    <col min="7684" max="7684" width="12" style="95" customWidth="1"/>
    <col min="7685" max="7686" width="12.08984375" style="95" bestFit="1" customWidth="1"/>
    <col min="7687" max="7687" width="28.81640625" style="95" customWidth="1"/>
    <col min="7688" max="7922" width="8.7265625" style="95"/>
    <col min="7923" max="7923" width="5.453125" style="95" customWidth="1"/>
    <col min="7924" max="7924" width="17.90625" style="95" customWidth="1"/>
    <col min="7925" max="7925" width="8.90625" style="95" bestFit="1" customWidth="1"/>
    <col min="7926" max="7926" width="47.36328125" style="95" customWidth="1"/>
    <col min="7927" max="7927" width="15.7265625" style="95" customWidth="1"/>
    <col min="7928" max="7928" width="20.1796875" style="95" customWidth="1"/>
    <col min="7929" max="7929" width="22.6328125" style="95" customWidth="1"/>
    <col min="7930" max="7937" width="9.7265625" style="95" customWidth="1"/>
    <col min="7938" max="7938" width="16.7265625" style="95" customWidth="1"/>
    <col min="7939" max="7939" width="14.36328125" style="95" customWidth="1"/>
    <col min="7940" max="7940" width="12" style="95" customWidth="1"/>
    <col min="7941" max="7942" width="12.08984375" style="95" bestFit="1" customWidth="1"/>
    <col min="7943" max="7943" width="28.81640625" style="95" customWidth="1"/>
    <col min="7944" max="8178" width="8.7265625" style="95"/>
    <col min="8179" max="8179" width="5.453125" style="95" customWidth="1"/>
    <col min="8180" max="8180" width="17.90625" style="95" customWidth="1"/>
    <col min="8181" max="8181" width="8.90625" style="95" bestFit="1" customWidth="1"/>
    <col min="8182" max="8182" width="47.36328125" style="95" customWidth="1"/>
    <col min="8183" max="8183" width="15.7265625" style="95" customWidth="1"/>
    <col min="8184" max="8184" width="20.1796875" style="95" customWidth="1"/>
    <col min="8185" max="8185" width="22.6328125" style="95" customWidth="1"/>
    <col min="8186" max="8193" width="9.7265625" style="95" customWidth="1"/>
    <col min="8194" max="8194" width="16.7265625" style="95" customWidth="1"/>
    <col min="8195" max="8195" width="14.36328125" style="95" customWidth="1"/>
    <col min="8196" max="8196" width="12" style="95" customWidth="1"/>
    <col min="8197" max="8198" width="12.08984375" style="95" bestFit="1" customWidth="1"/>
    <col min="8199" max="8199" width="28.81640625" style="95" customWidth="1"/>
    <col min="8200" max="8434" width="8.7265625" style="95"/>
    <col min="8435" max="8435" width="5.453125" style="95" customWidth="1"/>
    <col min="8436" max="8436" width="17.90625" style="95" customWidth="1"/>
    <col min="8437" max="8437" width="8.90625" style="95" bestFit="1" customWidth="1"/>
    <col min="8438" max="8438" width="47.36328125" style="95" customWidth="1"/>
    <col min="8439" max="8439" width="15.7265625" style="95" customWidth="1"/>
    <col min="8440" max="8440" width="20.1796875" style="95" customWidth="1"/>
    <col min="8441" max="8441" width="22.6328125" style="95" customWidth="1"/>
    <col min="8442" max="8449" width="9.7265625" style="95" customWidth="1"/>
    <col min="8450" max="8450" width="16.7265625" style="95" customWidth="1"/>
    <col min="8451" max="8451" width="14.36328125" style="95" customWidth="1"/>
    <col min="8452" max="8452" width="12" style="95" customWidth="1"/>
    <col min="8453" max="8454" width="12.08984375" style="95" bestFit="1" customWidth="1"/>
    <col min="8455" max="8455" width="28.81640625" style="95" customWidth="1"/>
    <col min="8456" max="8690" width="8.7265625" style="95"/>
    <col min="8691" max="8691" width="5.453125" style="95" customWidth="1"/>
    <col min="8692" max="8692" width="17.90625" style="95" customWidth="1"/>
    <col min="8693" max="8693" width="8.90625" style="95" bestFit="1" customWidth="1"/>
    <col min="8694" max="8694" width="47.36328125" style="95" customWidth="1"/>
    <col min="8695" max="8695" width="15.7265625" style="95" customWidth="1"/>
    <col min="8696" max="8696" width="20.1796875" style="95" customWidth="1"/>
    <col min="8697" max="8697" width="22.6328125" style="95" customWidth="1"/>
    <col min="8698" max="8705" width="9.7265625" style="95" customWidth="1"/>
    <col min="8706" max="8706" width="16.7265625" style="95" customWidth="1"/>
    <col min="8707" max="8707" width="14.36328125" style="95" customWidth="1"/>
    <col min="8708" max="8708" width="12" style="95" customWidth="1"/>
    <col min="8709" max="8710" width="12.08984375" style="95" bestFit="1" customWidth="1"/>
    <col min="8711" max="8711" width="28.81640625" style="95" customWidth="1"/>
    <col min="8712" max="8946" width="8.7265625" style="95"/>
    <col min="8947" max="8947" width="5.453125" style="95" customWidth="1"/>
    <col min="8948" max="8948" width="17.90625" style="95" customWidth="1"/>
    <col min="8949" max="8949" width="8.90625" style="95" bestFit="1" customWidth="1"/>
    <col min="8950" max="8950" width="47.36328125" style="95" customWidth="1"/>
    <col min="8951" max="8951" width="15.7265625" style="95" customWidth="1"/>
    <col min="8952" max="8952" width="20.1796875" style="95" customWidth="1"/>
    <col min="8953" max="8953" width="22.6328125" style="95" customWidth="1"/>
    <col min="8954" max="8961" width="9.7265625" style="95" customWidth="1"/>
    <col min="8962" max="8962" width="16.7265625" style="95" customWidth="1"/>
    <col min="8963" max="8963" width="14.36328125" style="95" customWidth="1"/>
    <col min="8964" max="8964" width="12" style="95" customWidth="1"/>
    <col min="8965" max="8966" width="12.08984375" style="95" bestFit="1" customWidth="1"/>
    <col min="8967" max="8967" width="28.81640625" style="95" customWidth="1"/>
    <col min="8968" max="9202" width="8.7265625" style="95"/>
    <col min="9203" max="9203" width="5.453125" style="95" customWidth="1"/>
    <col min="9204" max="9204" width="17.90625" style="95" customWidth="1"/>
    <col min="9205" max="9205" width="8.90625" style="95" bestFit="1" customWidth="1"/>
    <col min="9206" max="9206" width="47.36328125" style="95" customWidth="1"/>
    <col min="9207" max="9207" width="15.7265625" style="95" customWidth="1"/>
    <col min="9208" max="9208" width="20.1796875" style="95" customWidth="1"/>
    <col min="9209" max="9209" width="22.6328125" style="95" customWidth="1"/>
    <col min="9210" max="9217" width="9.7265625" style="95" customWidth="1"/>
    <col min="9218" max="9218" width="16.7265625" style="95" customWidth="1"/>
    <col min="9219" max="9219" width="14.36328125" style="95" customWidth="1"/>
    <col min="9220" max="9220" width="12" style="95" customWidth="1"/>
    <col min="9221" max="9222" width="12.08984375" style="95" bestFit="1" customWidth="1"/>
    <col min="9223" max="9223" width="28.81640625" style="95" customWidth="1"/>
    <col min="9224" max="9458" width="8.7265625" style="95"/>
    <col min="9459" max="9459" width="5.453125" style="95" customWidth="1"/>
    <col min="9460" max="9460" width="17.90625" style="95" customWidth="1"/>
    <col min="9461" max="9461" width="8.90625" style="95" bestFit="1" customWidth="1"/>
    <col min="9462" max="9462" width="47.36328125" style="95" customWidth="1"/>
    <col min="9463" max="9463" width="15.7265625" style="95" customWidth="1"/>
    <col min="9464" max="9464" width="20.1796875" style="95" customWidth="1"/>
    <col min="9465" max="9465" width="22.6328125" style="95" customWidth="1"/>
    <col min="9466" max="9473" width="9.7265625" style="95" customWidth="1"/>
    <col min="9474" max="9474" width="16.7265625" style="95" customWidth="1"/>
    <col min="9475" max="9475" width="14.36328125" style="95" customWidth="1"/>
    <col min="9476" max="9476" width="12" style="95" customWidth="1"/>
    <col min="9477" max="9478" width="12.08984375" style="95" bestFit="1" customWidth="1"/>
    <col min="9479" max="9479" width="28.81640625" style="95" customWidth="1"/>
    <col min="9480" max="9714" width="8.7265625" style="95"/>
    <col min="9715" max="9715" width="5.453125" style="95" customWidth="1"/>
    <col min="9716" max="9716" width="17.90625" style="95" customWidth="1"/>
    <col min="9717" max="9717" width="8.90625" style="95" bestFit="1" customWidth="1"/>
    <col min="9718" max="9718" width="47.36328125" style="95" customWidth="1"/>
    <col min="9719" max="9719" width="15.7265625" style="95" customWidth="1"/>
    <col min="9720" max="9720" width="20.1796875" style="95" customWidth="1"/>
    <col min="9721" max="9721" width="22.6328125" style="95" customWidth="1"/>
    <col min="9722" max="9729" width="9.7265625" style="95" customWidth="1"/>
    <col min="9730" max="9730" width="16.7265625" style="95" customWidth="1"/>
    <col min="9731" max="9731" width="14.36328125" style="95" customWidth="1"/>
    <col min="9732" max="9732" width="12" style="95" customWidth="1"/>
    <col min="9733" max="9734" width="12.08984375" style="95" bestFit="1" customWidth="1"/>
    <col min="9735" max="9735" width="28.81640625" style="95" customWidth="1"/>
    <col min="9736" max="9970" width="8.7265625" style="95"/>
    <col min="9971" max="9971" width="5.453125" style="95" customWidth="1"/>
    <col min="9972" max="9972" width="17.90625" style="95" customWidth="1"/>
    <col min="9973" max="9973" width="8.90625" style="95" bestFit="1" customWidth="1"/>
    <col min="9974" max="9974" width="47.36328125" style="95" customWidth="1"/>
    <col min="9975" max="9975" width="15.7265625" style="95" customWidth="1"/>
    <col min="9976" max="9976" width="20.1796875" style="95" customWidth="1"/>
    <col min="9977" max="9977" width="22.6328125" style="95" customWidth="1"/>
    <col min="9978" max="9985" width="9.7265625" style="95" customWidth="1"/>
    <col min="9986" max="9986" width="16.7265625" style="95" customWidth="1"/>
    <col min="9987" max="9987" width="14.36328125" style="95" customWidth="1"/>
    <col min="9988" max="9988" width="12" style="95" customWidth="1"/>
    <col min="9989" max="9990" width="12.08984375" style="95" bestFit="1" customWidth="1"/>
    <col min="9991" max="9991" width="28.81640625" style="95" customWidth="1"/>
    <col min="9992" max="10226" width="8.7265625" style="95"/>
    <col min="10227" max="10227" width="5.453125" style="95" customWidth="1"/>
    <col min="10228" max="10228" width="17.90625" style="95" customWidth="1"/>
    <col min="10229" max="10229" width="8.90625" style="95" bestFit="1" customWidth="1"/>
    <col min="10230" max="10230" width="47.36328125" style="95" customWidth="1"/>
    <col min="10231" max="10231" width="15.7265625" style="95" customWidth="1"/>
    <col min="10232" max="10232" width="20.1796875" style="95" customWidth="1"/>
    <col min="10233" max="10233" width="22.6328125" style="95" customWidth="1"/>
    <col min="10234" max="10241" width="9.7265625" style="95" customWidth="1"/>
    <col min="10242" max="10242" width="16.7265625" style="95" customWidth="1"/>
    <col min="10243" max="10243" width="14.36328125" style="95" customWidth="1"/>
    <col min="10244" max="10244" width="12" style="95" customWidth="1"/>
    <col min="10245" max="10246" width="12.08984375" style="95" bestFit="1" customWidth="1"/>
    <col min="10247" max="10247" width="28.81640625" style="95" customWidth="1"/>
    <col min="10248" max="10482" width="8.7265625" style="95"/>
    <col min="10483" max="10483" width="5.453125" style="95" customWidth="1"/>
    <col min="10484" max="10484" width="17.90625" style="95" customWidth="1"/>
    <col min="10485" max="10485" width="8.90625" style="95" bestFit="1" customWidth="1"/>
    <col min="10486" max="10486" width="47.36328125" style="95" customWidth="1"/>
    <col min="10487" max="10487" width="15.7265625" style="95" customWidth="1"/>
    <col min="10488" max="10488" width="20.1796875" style="95" customWidth="1"/>
    <col min="10489" max="10489" width="22.6328125" style="95" customWidth="1"/>
    <col min="10490" max="10497" width="9.7265625" style="95" customWidth="1"/>
    <col min="10498" max="10498" width="16.7265625" style="95" customWidth="1"/>
    <col min="10499" max="10499" width="14.36328125" style="95" customWidth="1"/>
    <col min="10500" max="10500" width="12" style="95" customWidth="1"/>
    <col min="10501" max="10502" width="12.08984375" style="95" bestFit="1" customWidth="1"/>
    <col min="10503" max="10503" width="28.81640625" style="95" customWidth="1"/>
    <col min="10504" max="10738" width="8.7265625" style="95"/>
    <col min="10739" max="10739" width="5.453125" style="95" customWidth="1"/>
    <col min="10740" max="10740" width="17.90625" style="95" customWidth="1"/>
    <col min="10741" max="10741" width="8.90625" style="95" bestFit="1" customWidth="1"/>
    <col min="10742" max="10742" width="47.36328125" style="95" customWidth="1"/>
    <col min="10743" max="10743" width="15.7265625" style="95" customWidth="1"/>
    <col min="10744" max="10744" width="20.1796875" style="95" customWidth="1"/>
    <col min="10745" max="10745" width="22.6328125" style="95" customWidth="1"/>
    <col min="10746" max="10753" width="9.7265625" style="95" customWidth="1"/>
    <col min="10754" max="10754" width="16.7265625" style="95" customWidth="1"/>
    <col min="10755" max="10755" width="14.36328125" style="95" customWidth="1"/>
    <col min="10756" max="10756" width="12" style="95" customWidth="1"/>
    <col min="10757" max="10758" width="12.08984375" style="95" bestFit="1" customWidth="1"/>
    <col min="10759" max="10759" width="28.81640625" style="95" customWidth="1"/>
    <col min="10760" max="10994" width="8.7265625" style="95"/>
    <col min="10995" max="10995" width="5.453125" style="95" customWidth="1"/>
    <col min="10996" max="10996" width="17.90625" style="95" customWidth="1"/>
    <col min="10997" max="10997" width="8.90625" style="95" bestFit="1" customWidth="1"/>
    <col min="10998" max="10998" width="47.36328125" style="95" customWidth="1"/>
    <col min="10999" max="10999" width="15.7265625" style="95" customWidth="1"/>
    <col min="11000" max="11000" width="20.1796875" style="95" customWidth="1"/>
    <col min="11001" max="11001" width="22.6328125" style="95" customWidth="1"/>
    <col min="11002" max="11009" width="9.7265625" style="95" customWidth="1"/>
    <col min="11010" max="11010" width="16.7265625" style="95" customWidth="1"/>
    <col min="11011" max="11011" width="14.36328125" style="95" customWidth="1"/>
    <col min="11012" max="11012" width="12" style="95" customWidth="1"/>
    <col min="11013" max="11014" width="12.08984375" style="95" bestFit="1" customWidth="1"/>
    <col min="11015" max="11015" width="28.81640625" style="95" customWidth="1"/>
    <col min="11016" max="11250" width="8.7265625" style="95"/>
    <col min="11251" max="11251" width="5.453125" style="95" customWidth="1"/>
    <col min="11252" max="11252" width="17.90625" style="95" customWidth="1"/>
    <col min="11253" max="11253" width="8.90625" style="95" bestFit="1" customWidth="1"/>
    <col min="11254" max="11254" width="47.36328125" style="95" customWidth="1"/>
    <col min="11255" max="11255" width="15.7265625" style="95" customWidth="1"/>
    <col min="11256" max="11256" width="20.1796875" style="95" customWidth="1"/>
    <col min="11257" max="11257" width="22.6328125" style="95" customWidth="1"/>
    <col min="11258" max="11265" width="9.7265625" style="95" customWidth="1"/>
    <col min="11266" max="11266" width="16.7265625" style="95" customWidth="1"/>
    <col min="11267" max="11267" width="14.36328125" style="95" customWidth="1"/>
    <col min="11268" max="11268" width="12" style="95" customWidth="1"/>
    <col min="11269" max="11270" width="12.08984375" style="95" bestFit="1" customWidth="1"/>
    <col min="11271" max="11271" width="28.81640625" style="95" customWidth="1"/>
    <col min="11272" max="11506" width="8.7265625" style="95"/>
    <col min="11507" max="11507" width="5.453125" style="95" customWidth="1"/>
    <col min="11508" max="11508" width="17.90625" style="95" customWidth="1"/>
    <col min="11509" max="11509" width="8.90625" style="95" bestFit="1" customWidth="1"/>
    <col min="11510" max="11510" width="47.36328125" style="95" customWidth="1"/>
    <col min="11511" max="11511" width="15.7265625" style="95" customWidth="1"/>
    <col min="11512" max="11512" width="20.1796875" style="95" customWidth="1"/>
    <col min="11513" max="11513" width="22.6328125" style="95" customWidth="1"/>
    <col min="11514" max="11521" width="9.7265625" style="95" customWidth="1"/>
    <col min="11522" max="11522" width="16.7265625" style="95" customWidth="1"/>
    <col min="11523" max="11523" width="14.36328125" style="95" customWidth="1"/>
    <col min="11524" max="11524" width="12" style="95" customWidth="1"/>
    <col min="11525" max="11526" width="12.08984375" style="95" bestFit="1" customWidth="1"/>
    <col min="11527" max="11527" width="28.81640625" style="95" customWidth="1"/>
    <col min="11528" max="11762" width="8.7265625" style="95"/>
    <col min="11763" max="11763" width="5.453125" style="95" customWidth="1"/>
    <col min="11764" max="11764" width="17.90625" style="95" customWidth="1"/>
    <col min="11765" max="11765" width="8.90625" style="95" bestFit="1" customWidth="1"/>
    <col min="11766" max="11766" width="47.36328125" style="95" customWidth="1"/>
    <col min="11767" max="11767" width="15.7265625" style="95" customWidth="1"/>
    <col min="11768" max="11768" width="20.1796875" style="95" customWidth="1"/>
    <col min="11769" max="11769" width="22.6328125" style="95" customWidth="1"/>
    <col min="11770" max="11777" width="9.7265625" style="95" customWidth="1"/>
    <col min="11778" max="11778" width="16.7265625" style="95" customWidth="1"/>
    <col min="11779" max="11779" width="14.36328125" style="95" customWidth="1"/>
    <col min="11780" max="11780" width="12" style="95" customWidth="1"/>
    <col min="11781" max="11782" width="12.08984375" style="95" bestFit="1" customWidth="1"/>
    <col min="11783" max="11783" width="28.81640625" style="95" customWidth="1"/>
    <col min="11784" max="12018" width="8.7265625" style="95"/>
    <col min="12019" max="12019" width="5.453125" style="95" customWidth="1"/>
    <col min="12020" max="12020" width="17.90625" style="95" customWidth="1"/>
    <col min="12021" max="12021" width="8.90625" style="95" bestFit="1" customWidth="1"/>
    <col min="12022" max="12022" width="47.36328125" style="95" customWidth="1"/>
    <col min="12023" max="12023" width="15.7265625" style="95" customWidth="1"/>
    <col min="12024" max="12024" width="20.1796875" style="95" customWidth="1"/>
    <col min="12025" max="12025" width="22.6328125" style="95" customWidth="1"/>
    <col min="12026" max="12033" width="9.7265625" style="95" customWidth="1"/>
    <col min="12034" max="12034" width="16.7265625" style="95" customWidth="1"/>
    <col min="12035" max="12035" width="14.36328125" style="95" customWidth="1"/>
    <col min="12036" max="12036" width="12" style="95" customWidth="1"/>
    <col min="12037" max="12038" width="12.08984375" style="95" bestFit="1" customWidth="1"/>
    <col min="12039" max="12039" width="28.81640625" style="95" customWidth="1"/>
    <col min="12040" max="12274" width="8.7265625" style="95"/>
    <col min="12275" max="12275" width="5.453125" style="95" customWidth="1"/>
    <col min="12276" max="12276" width="17.90625" style="95" customWidth="1"/>
    <col min="12277" max="12277" width="8.90625" style="95" bestFit="1" customWidth="1"/>
    <col min="12278" max="12278" width="47.36328125" style="95" customWidth="1"/>
    <col min="12279" max="12279" width="15.7265625" style="95" customWidth="1"/>
    <col min="12280" max="12280" width="20.1796875" style="95" customWidth="1"/>
    <col min="12281" max="12281" width="22.6328125" style="95" customWidth="1"/>
    <col min="12282" max="12289" width="9.7265625" style="95" customWidth="1"/>
    <col min="12290" max="12290" width="16.7265625" style="95" customWidth="1"/>
    <col min="12291" max="12291" width="14.36328125" style="95" customWidth="1"/>
    <col min="12292" max="12292" width="12" style="95" customWidth="1"/>
    <col min="12293" max="12294" width="12.08984375" style="95" bestFit="1" customWidth="1"/>
    <col min="12295" max="12295" width="28.81640625" style="95" customWidth="1"/>
    <col min="12296" max="12530" width="8.7265625" style="95"/>
    <col min="12531" max="12531" width="5.453125" style="95" customWidth="1"/>
    <col min="12532" max="12532" width="17.90625" style="95" customWidth="1"/>
    <col min="12533" max="12533" width="8.90625" style="95" bestFit="1" customWidth="1"/>
    <col min="12534" max="12534" width="47.36328125" style="95" customWidth="1"/>
    <col min="12535" max="12535" width="15.7265625" style="95" customWidth="1"/>
    <col min="12536" max="12536" width="20.1796875" style="95" customWidth="1"/>
    <col min="12537" max="12537" width="22.6328125" style="95" customWidth="1"/>
    <col min="12538" max="12545" width="9.7265625" style="95" customWidth="1"/>
    <col min="12546" max="12546" width="16.7265625" style="95" customWidth="1"/>
    <col min="12547" max="12547" width="14.36328125" style="95" customWidth="1"/>
    <col min="12548" max="12548" width="12" style="95" customWidth="1"/>
    <col min="12549" max="12550" width="12.08984375" style="95" bestFit="1" customWidth="1"/>
    <col min="12551" max="12551" width="28.81640625" style="95" customWidth="1"/>
    <col min="12552" max="12786" width="8.7265625" style="95"/>
    <col min="12787" max="12787" width="5.453125" style="95" customWidth="1"/>
    <col min="12788" max="12788" width="17.90625" style="95" customWidth="1"/>
    <col min="12789" max="12789" width="8.90625" style="95" bestFit="1" customWidth="1"/>
    <col min="12790" max="12790" width="47.36328125" style="95" customWidth="1"/>
    <col min="12791" max="12791" width="15.7265625" style="95" customWidth="1"/>
    <col min="12792" max="12792" width="20.1796875" style="95" customWidth="1"/>
    <col min="12793" max="12793" width="22.6328125" style="95" customWidth="1"/>
    <col min="12794" max="12801" width="9.7265625" style="95" customWidth="1"/>
    <col min="12802" max="12802" width="16.7265625" style="95" customWidth="1"/>
    <col min="12803" max="12803" width="14.36328125" style="95" customWidth="1"/>
    <col min="12804" max="12804" width="12" style="95" customWidth="1"/>
    <col min="12805" max="12806" width="12.08984375" style="95" bestFit="1" customWidth="1"/>
    <col min="12807" max="12807" width="28.81640625" style="95" customWidth="1"/>
    <col min="12808" max="13042" width="8.7265625" style="95"/>
    <col min="13043" max="13043" width="5.453125" style="95" customWidth="1"/>
    <col min="13044" max="13044" width="17.90625" style="95" customWidth="1"/>
    <col min="13045" max="13045" width="8.90625" style="95" bestFit="1" customWidth="1"/>
    <col min="13046" max="13046" width="47.36328125" style="95" customWidth="1"/>
    <col min="13047" max="13047" width="15.7265625" style="95" customWidth="1"/>
    <col min="13048" max="13048" width="20.1796875" style="95" customWidth="1"/>
    <col min="13049" max="13049" width="22.6328125" style="95" customWidth="1"/>
    <col min="13050" max="13057" width="9.7265625" style="95" customWidth="1"/>
    <col min="13058" max="13058" width="16.7265625" style="95" customWidth="1"/>
    <col min="13059" max="13059" width="14.36328125" style="95" customWidth="1"/>
    <col min="13060" max="13060" width="12" style="95" customWidth="1"/>
    <col min="13061" max="13062" width="12.08984375" style="95" bestFit="1" customWidth="1"/>
    <col min="13063" max="13063" width="28.81640625" style="95" customWidth="1"/>
    <col min="13064" max="13298" width="8.7265625" style="95"/>
    <col min="13299" max="13299" width="5.453125" style="95" customWidth="1"/>
    <col min="13300" max="13300" width="17.90625" style="95" customWidth="1"/>
    <col min="13301" max="13301" width="8.90625" style="95" bestFit="1" customWidth="1"/>
    <col min="13302" max="13302" width="47.36328125" style="95" customWidth="1"/>
    <col min="13303" max="13303" width="15.7265625" style="95" customWidth="1"/>
    <col min="13304" max="13304" width="20.1796875" style="95" customWidth="1"/>
    <col min="13305" max="13305" width="22.6328125" style="95" customWidth="1"/>
    <col min="13306" max="13313" width="9.7265625" style="95" customWidth="1"/>
    <col min="13314" max="13314" width="16.7265625" style="95" customWidth="1"/>
    <col min="13315" max="13315" width="14.36328125" style="95" customWidth="1"/>
    <col min="13316" max="13316" width="12" style="95" customWidth="1"/>
    <col min="13317" max="13318" width="12.08984375" style="95" bestFit="1" customWidth="1"/>
    <col min="13319" max="13319" width="28.81640625" style="95" customWidth="1"/>
    <col min="13320" max="13554" width="8.7265625" style="95"/>
    <col min="13555" max="13555" width="5.453125" style="95" customWidth="1"/>
    <col min="13556" max="13556" width="17.90625" style="95" customWidth="1"/>
    <col min="13557" max="13557" width="8.90625" style="95" bestFit="1" customWidth="1"/>
    <col min="13558" max="13558" width="47.36328125" style="95" customWidth="1"/>
    <col min="13559" max="13559" width="15.7265625" style="95" customWidth="1"/>
    <col min="13560" max="13560" width="20.1796875" style="95" customWidth="1"/>
    <col min="13561" max="13561" width="22.6328125" style="95" customWidth="1"/>
    <col min="13562" max="13569" width="9.7265625" style="95" customWidth="1"/>
    <col min="13570" max="13570" width="16.7265625" style="95" customWidth="1"/>
    <col min="13571" max="13571" width="14.36328125" style="95" customWidth="1"/>
    <col min="13572" max="13572" width="12" style="95" customWidth="1"/>
    <col min="13573" max="13574" width="12.08984375" style="95" bestFit="1" customWidth="1"/>
    <col min="13575" max="13575" width="28.81640625" style="95" customWidth="1"/>
    <col min="13576" max="13810" width="8.7265625" style="95"/>
    <col min="13811" max="13811" width="5.453125" style="95" customWidth="1"/>
    <col min="13812" max="13812" width="17.90625" style="95" customWidth="1"/>
    <col min="13813" max="13813" width="8.90625" style="95" bestFit="1" customWidth="1"/>
    <col min="13814" max="13814" width="47.36328125" style="95" customWidth="1"/>
    <col min="13815" max="13815" width="15.7265625" style="95" customWidth="1"/>
    <col min="13816" max="13816" width="20.1796875" style="95" customWidth="1"/>
    <col min="13817" max="13817" width="22.6328125" style="95" customWidth="1"/>
    <col min="13818" max="13825" width="9.7265625" style="95" customWidth="1"/>
    <col min="13826" max="13826" width="16.7265625" style="95" customWidth="1"/>
    <col min="13827" max="13827" width="14.36328125" style="95" customWidth="1"/>
    <col min="13828" max="13828" width="12" style="95" customWidth="1"/>
    <col min="13829" max="13830" width="12.08984375" style="95" bestFit="1" customWidth="1"/>
    <col min="13831" max="13831" width="28.81640625" style="95" customWidth="1"/>
    <col min="13832" max="14066" width="8.7265625" style="95"/>
    <col min="14067" max="14067" width="5.453125" style="95" customWidth="1"/>
    <col min="14068" max="14068" width="17.90625" style="95" customWidth="1"/>
    <col min="14069" max="14069" width="8.90625" style="95" bestFit="1" customWidth="1"/>
    <col min="14070" max="14070" width="47.36328125" style="95" customWidth="1"/>
    <col min="14071" max="14071" width="15.7265625" style="95" customWidth="1"/>
    <col min="14072" max="14072" width="20.1796875" style="95" customWidth="1"/>
    <col min="14073" max="14073" width="22.6328125" style="95" customWidth="1"/>
    <col min="14074" max="14081" width="9.7265625" style="95" customWidth="1"/>
    <col min="14082" max="14082" width="16.7265625" style="95" customWidth="1"/>
    <col min="14083" max="14083" width="14.36328125" style="95" customWidth="1"/>
    <col min="14084" max="14084" width="12" style="95" customWidth="1"/>
    <col min="14085" max="14086" width="12.08984375" style="95" bestFit="1" customWidth="1"/>
    <col min="14087" max="14087" width="28.81640625" style="95" customWidth="1"/>
    <col min="14088" max="14322" width="8.7265625" style="95"/>
    <col min="14323" max="14323" width="5.453125" style="95" customWidth="1"/>
    <col min="14324" max="14324" width="17.90625" style="95" customWidth="1"/>
    <col min="14325" max="14325" width="8.90625" style="95" bestFit="1" customWidth="1"/>
    <col min="14326" max="14326" width="47.36328125" style="95" customWidth="1"/>
    <col min="14327" max="14327" width="15.7265625" style="95" customWidth="1"/>
    <col min="14328" max="14328" width="20.1796875" style="95" customWidth="1"/>
    <col min="14329" max="14329" width="22.6328125" style="95" customWidth="1"/>
    <col min="14330" max="14337" width="9.7265625" style="95" customWidth="1"/>
    <col min="14338" max="14338" width="16.7265625" style="95" customWidth="1"/>
    <col min="14339" max="14339" width="14.36328125" style="95" customWidth="1"/>
    <col min="14340" max="14340" width="12" style="95" customWidth="1"/>
    <col min="14341" max="14342" width="12.08984375" style="95" bestFit="1" customWidth="1"/>
    <col min="14343" max="14343" width="28.81640625" style="95" customWidth="1"/>
    <col min="14344" max="14578" width="8.7265625" style="95"/>
    <col min="14579" max="14579" width="5.453125" style="95" customWidth="1"/>
    <col min="14580" max="14580" width="17.90625" style="95" customWidth="1"/>
    <col min="14581" max="14581" width="8.90625" style="95" bestFit="1" customWidth="1"/>
    <col min="14582" max="14582" width="47.36328125" style="95" customWidth="1"/>
    <col min="14583" max="14583" width="15.7265625" style="95" customWidth="1"/>
    <col min="14584" max="14584" width="20.1796875" style="95" customWidth="1"/>
    <col min="14585" max="14585" width="22.6328125" style="95" customWidth="1"/>
    <col min="14586" max="14593" width="9.7265625" style="95" customWidth="1"/>
    <col min="14594" max="14594" width="16.7265625" style="95" customWidth="1"/>
    <col min="14595" max="14595" width="14.36328125" style="95" customWidth="1"/>
    <col min="14596" max="14596" width="12" style="95" customWidth="1"/>
    <col min="14597" max="14598" width="12.08984375" style="95" bestFit="1" customWidth="1"/>
    <col min="14599" max="14599" width="28.81640625" style="95" customWidth="1"/>
    <col min="14600" max="14834" width="8.7265625" style="95"/>
    <col min="14835" max="14835" width="5.453125" style="95" customWidth="1"/>
    <col min="14836" max="14836" width="17.90625" style="95" customWidth="1"/>
    <col min="14837" max="14837" width="8.90625" style="95" bestFit="1" customWidth="1"/>
    <col min="14838" max="14838" width="47.36328125" style="95" customWidth="1"/>
    <col min="14839" max="14839" width="15.7265625" style="95" customWidth="1"/>
    <col min="14840" max="14840" width="20.1796875" style="95" customWidth="1"/>
    <col min="14841" max="14841" width="22.6328125" style="95" customWidth="1"/>
    <col min="14842" max="14849" width="9.7265625" style="95" customWidth="1"/>
    <col min="14850" max="14850" width="16.7265625" style="95" customWidth="1"/>
    <col min="14851" max="14851" width="14.36328125" style="95" customWidth="1"/>
    <col min="14852" max="14852" width="12" style="95" customWidth="1"/>
    <col min="14853" max="14854" width="12.08984375" style="95" bestFit="1" customWidth="1"/>
    <col min="14855" max="14855" width="28.81640625" style="95" customWidth="1"/>
    <col min="14856" max="15090" width="8.7265625" style="95"/>
    <col min="15091" max="15091" width="5.453125" style="95" customWidth="1"/>
    <col min="15092" max="15092" width="17.90625" style="95" customWidth="1"/>
    <col min="15093" max="15093" width="8.90625" style="95" bestFit="1" customWidth="1"/>
    <col min="15094" max="15094" width="47.36328125" style="95" customWidth="1"/>
    <col min="15095" max="15095" width="15.7265625" style="95" customWidth="1"/>
    <col min="15096" max="15096" width="20.1796875" style="95" customWidth="1"/>
    <col min="15097" max="15097" width="22.6328125" style="95" customWidth="1"/>
    <col min="15098" max="15105" width="9.7265625" style="95" customWidth="1"/>
    <col min="15106" max="15106" width="16.7265625" style="95" customWidth="1"/>
    <col min="15107" max="15107" width="14.36328125" style="95" customWidth="1"/>
    <col min="15108" max="15108" width="12" style="95" customWidth="1"/>
    <col min="15109" max="15110" width="12.08984375" style="95" bestFit="1" customWidth="1"/>
    <col min="15111" max="15111" width="28.81640625" style="95" customWidth="1"/>
    <col min="15112" max="15346" width="8.7265625" style="95"/>
    <col min="15347" max="15347" width="5.453125" style="95" customWidth="1"/>
    <col min="15348" max="15348" width="17.90625" style="95" customWidth="1"/>
    <col min="15349" max="15349" width="8.90625" style="95" bestFit="1" customWidth="1"/>
    <col min="15350" max="15350" width="47.36328125" style="95" customWidth="1"/>
    <col min="15351" max="15351" width="15.7265625" style="95" customWidth="1"/>
    <col min="15352" max="15352" width="20.1796875" style="95" customWidth="1"/>
    <col min="15353" max="15353" width="22.6328125" style="95" customWidth="1"/>
    <col min="15354" max="15361" width="9.7265625" style="95" customWidth="1"/>
    <col min="15362" max="15362" width="16.7265625" style="95" customWidth="1"/>
    <col min="15363" max="15363" width="14.36328125" style="95" customWidth="1"/>
    <col min="15364" max="15364" width="12" style="95" customWidth="1"/>
    <col min="15365" max="15366" width="12.08984375" style="95" bestFit="1" customWidth="1"/>
    <col min="15367" max="15367" width="28.81640625" style="95" customWidth="1"/>
    <col min="15368" max="15602" width="8.7265625" style="95"/>
    <col min="15603" max="15603" width="5.453125" style="95" customWidth="1"/>
    <col min="15604" max="15604" width="17.90625" style="95" customWidth="1"/>
    <col min="15605" max="15605" width="8.90625" style="95" bestFit="1" customWidth="1"/>
    <col min="15606" max="15606" width="47.36328125" style="95" customWidth="1"/>
    <col min="15607" max="15607" width="15.7265625" style="95" customWidth="1"/>
    <col min="15608" max="15608" width="20.1796875" style="95" customWidth="1"/>
    <col min="15609" max="15609" width="22.6328125" style="95" customWidth="1"/>
    <col min="15610" max="15617" width="9.7265625" style="95" customWidth="1"/>
    <col min="15618" max="15618" width="16.7265625" style="95" customWidth="1"/>
    <col min="15619" max="15619" width="14.36328125" style="95" customWidth="1"/>
    <col min="15620" max="15620" width="12" style="95" customWidth="1"/>
    <col min="15621" max="15622" width="12.08984375" style="95" bestFit="1" customWidth="1"/>
    <col min="15623" max="15623" width="28.81640625" style="95" customWidth="1"/>
    <col min="15624" max="15858" width="8.7265625" style="95"/>
    <col min="15859" max="15859" width="5.453125" style="95" customWidth="1"/>
    <col min="15860" max="15860" width="17.90625" style="95" customWidth="1"/>
    <col min="15861" max="15861" width="8.90625" style="95" bestFit="1" customWidth="1"/>
    <col min="15862" max="15862" width="47.36328125" style="95" customWidth="1"/>
    <col min="15863" max="15863" width="15.7265625" style="95" customWidth="1"/>
    <col min="15864" max="15864" width="20.1796875" style="95" customWidth="1"/>
    <col min="15865" max="15865" width="22.6328125" style="95" customWidth="1"/>
    <col min="15866" max="15873" width="9.7265625" style="95" customWidth="1"/>
    <col min="15874" max="15874" width="16.7265625" style="95" customWidth="1"/>
    <col min="15875" max="15875" width="14.36328125" style="95" customWidth="1"/>
    <col min="15876" max="15876" width="12" style="95" customWidth="1"/>
    <col min="15877" max="15878" width="12.08984375" style="95" bestFit="1" customWidth="1"/>
    <col min="15879" max="15879" width="28.81640625" style="95" customWidth="1"/>
    <col min="15880" max="16114" width="8.7265625" style="95"/>
    <col min="16115" max="16115" width="5.453125" style="95" customWidth="1"/>
    <col min="16116" max="16116" width="17.90625" style="95" customWidth="1"/>
    <col min="16117" max="16117" width="8.90625" style="95" bestFit="1" customWidth="1"/>
    <col min="16118" max="16118" width="47.36328125" style="95" customWidth="1"/>
    <col min="16119" max="16119" width="15.7265625" style="95" customWidth="1"/>
    <col min="16120" max="16120" width="20.1796875" style="95" customWidth="1"/>
    <col min="16121" max="16121" width="22.6328125" style="95" customWidth="1"/>
    <col min="16122" max="16129" width="9.7265625" style="95" customWidth="1"/>
    <col min="16130" max="16130" width="16.7265625" style="95" customWidth="1"/>
    <col min="16131" max="16131" width="14.36328125" style="95" customWidth="1"/>
    <col min="16132" max="16132" width="12" style="95" customWidth="1"/>
    <col min="16133" max="16134" width="12.08984375" style="95" bestFit="1" customWidth="1"/>
    <col min="16135" max="16135" width="28.81640625" style="95" customWidth="1"/>
    <col min="16136" max="16384" width="8.7265625" style="95"/>
  </cols>
  <sheetData>
    <row r="1" spans="1:7" s="12" customFormat="1" ht="38" customHeight="1" x14ac:dyDescent="0.35">
      <c r="A1" s="584" t="s">
        <v>21</v>
      </c>
      <c r="B1" s="585" t="s">
        <v>54</v>
      </c>
      <c r="C1" s="585"/>
      <c r="D1" s="584" t="s">
        <v>48</v>
      </c>
      <c r="E1" s="386" t="s">
        <v>56</v>
      </c>
      <c r="F1" s="584" t="s">
        <v>50</v>
      </c>
      <c r="G1" s="584"/>
    </row>
    <row r="2" spans="1:7" s="12" customFormat="1" ht="29" customHeight="1" x14ac:dyDescent="0.35">
      <c r="A2" s="584"/>
      <c r="B2" s="585"/>
      <c r="C2" s="585"/>
      <c r="D2" s="584"/>
      <c r="E2" s="386">
        <v>2024</v>
      </c>
      <c r="F2" s="387" t="s">
        <v>211</v>
      </c>
      <c r="G2" s="387" t="s">
        <v>212</v>
      </c>
    </row>
    <row r="3" spans="1:7" s="12" customFormat="1" ht="28.5" customHeight="1" x14ac:dyDescent="0.35">
      <c r="A3" s="589" t="s">
        <v>213</v>
      </c>
      <c r="B3" s="589"/>
      <c r="C3" s="589"/>
      <c r="D3" s="589"/>
      <c r="E3" s="589"/>
      <c r="F3" s="589"/>
      <c r="G3" s="589"/>
    </row>
    <row r="4" spans="1:7" s="94" customFormat="1" ht="35" customHeight="1" x14ac:dyDescent="0.35">
      <c r="A4" s="54">
        <v>2</v>
      </c>
      <c r="B4" s="388" t="s">
        <v>214</v>
      </c>
      <c r="C4" s="389" t="s">
        <v>33</v>
      </c>
      <c r="D4" s="388"/>
      <c r="E4" s="73"/>
      <c r="F4" s="390"/>
      <c r="G4" s="391"/>
    </row>
    <row r="5" spans="1:7" ht="28" customHeight="1" x14ac:dyDescent="0.35">
      <c r="A5" s="71"/>
      <c r="B5" s="71" t="s">
        <v>215</v>
      </c>
      <c r="C5" s="72" t="s">
        <v>216</v>
      </c>
      <c r="D5" s="73"/>
      <c r="E5" s="72"/>
      <c r="F5" s="392"/>
      <c r="G5" s="393"/>
    </row>
    <row r="6" spans="1:7" ht="25" customHeight="1" x14ac:dyDescent="0.35">
      <c r="A6" s="44"/>
      <c r="B6" s="81">
        <v>1</v>
      </c>
      <c r="C6" s="78" t="s">
        <v>219</v>
      </c>
      <c r="D6" s="79" t="s">
        <v>218</v>
      </c>
      <c r="E6" s="394">
        <v>2024</v>
      </c>
      <c r="F6" s="349">
        <v>15600000</v>
      </c>
      <c r="G6" s="44" t="s">
        <v>120</v>
      </c>
    </row>
    <row r="7" spans="1:7" ht="46.5" x14ac:dyDescent="0.35">
      <c r="A7" s="71"/>
      <c r="B7" s="71" t="s">
        <v>215</v>
      </c>
      <c r="C7" s="72" t="s">
        <v>216</v>
      </c>
      <c r="D7" s="72"/>
      <c r="E7" s="395"/>
      <c r="F7" s="99"/>
      <c r="G7" s="86"/>
    </row>
    <row r="8" spans="1:7" ht="48.5" customHeight="1" x14ac:dyDescent="0.35">
      <c r="A8" s="44"/>
      <c r="B8" s="81">
        <v>1</v>
      </c>
      <c r="C8" s="78" t="s">
        <v>232</v>
      </c>
      <c r="D8" s="79" t="s">
        <v>233</v>
      </c>
      <c r="E8" s="394">
        <v>2024</v>
      </c>
      <c r="F8" s="349">
        <v>40000000</v>
      </c>
      <c r="G8" s="44" t="s">
        <v>120</v>
      </c>
    </row>
    <row r="9" spans="1:7" ht="35" customHeight="1" x14ac:dyDescent="0.35">
      <c r="A9" s="71"/>
      <c r="B9" s="71" t="s">
        <v>234</v>
      </c>
      <c r="C9" s="72" t="s">
        <v>235</v>
      </c>
      <c r="D9" s="73"/>
      <c r="E9" s="395"/>
      <c r="F9" s="83"/>
      <c r="G9" s="72"/>
    </row>
    <row r="10" spans="1:7" ht="35" customHeight="1" x14ac:dyDescent="0.35">
      <c r="A10" s="44"/>
      <c r="B10" s="81">
        <v>1</v>
      </c>
      <c r="C10" s="78" t="s">
        <v>235</v>
      </c>
      <c r="D10" s="52" t="s">
        <v>237</v>
      </c>
      <c r="E10" s="394">
        <v>2024</v>
      </c>
      <c r="F10" s="349">
        <v>15480000</v>
      </c>
      <c r="G10" s="353" t="s">
        <v>120</v>
      </c>
    </row>
    <row r="11" spans="1:7" ht="35" customHeight="1" x14ac:dyDescent="0.35">
      <c r="A11" s="71"/>
      <c r="B11" s="71" t="s">
        <v>240</v>
      </c>
      <c r="C11" s="72" t="s">
        <v>241</v>
      </c>
      <c r="D11" s="73"/>
      <c r="E11" s="395"/>
      <c r="F11" s="83"/>
      <c r="G11" s="72"/>
    </row>
    <row r="12" spans="1:7" ht="35" customHeight="1" x14ac:dyDescent="0.35">
      <c r="A12" s="44"/>
      <c r="B12" s="81">
        <v>1</v>
      </c>
      <c r="C12" s="78" t="s">
        <v>241</v>
      </c>
      <c r="D12" s="79" t="s">
        <v>233</v>
      </c>
      <c r="E12" s="394">
        <v>2024</v>
      </c>
      <c r="F12" s="349">
        <v>14800000</v>
      </c>
      <c r="G12" s="353" t="s">
        <v>120</v>
      </c>
    </row>
    <row r="13" spans="1:7" ht="35" customHeight="1" x14ac:dyDescent="0.35">
      <c r="A13" s="71">
        <v>2</v>
      </c>
      <c r="B13" s="71">
        <v>3</v>
      </c>
      <c r="C13" s="396" t="s">
        <v>273</v>
      </c>
      <c r="D13" s="396"/>
      <c r="E13" s="395"/>
      <c r="F13" s="397"/>
      <c r="G13" s="44"/>
    </row>
    <row r="14" spans="1:7" ht="35" customHeight="1" x14ac:dyDescent="0.35">
      <c r="A14" s="71"/>
      <c r="B14" s="71" t="s">
        <v>274</v>
      </c>
      <c r="C14" s="72" t="s">
        <v>275</v>
      </c>
      <c r="D14" s="396"/>
      <c r="E14" s="395"/>
      <c r="F14" s="397"/>
      <c r="G14" s="44"/>
    </row>
    <row r="15" spans="1:7" ht="50.5" customHeight="1" x14ac:dyDescent="0.35">
      <c r="A15" s="44"/>
      <c r="B15" s="77">
        <v>1</v>
      </c>
      <c r="C15" s="76" t="s">
        <v>278</v>
      </c>
      <c r="D15" s="353" t="s">
        <v>279</v>
      </c>
      <c r="E15" s="353">
        <v>2024</v>
      </c>
      <c r="F15" s="398">
        <v>3600000</v>
      </c>
      <c r="G15" s="44" t="s">
        <v>120</v>
      </c>
    </row>
    <row r="16" spans="1:7" ht="35" customHeight="1" x14ac:dyDescent="0.35">
      <c r="A16" s="44"/>
      <c r="B16" s="77">
        <v>2</v>
      </c>
      <c r="C16" s="76" t="s">
        <v>280</v>
      </c>
      <c r="D16" s="353" t="s">
        <v>277</v>
      </c>
      <c r="E16" s="353">
        <v>2024</v>
      </c>
      <c r="F16" s="398">
        <v>15460000</v>
      </c>
      <c r="G16" s="44" t="s">
        <v>120</v>
      </c>
    </row>
    <row r="17" spans="1:7" ht="35" customHeight="1" x14ac:dyDescent="0.35">
      <c r="A17" s="71"/>
      <c r="B17" s="71" t="s">
        <v>281</v>
      </c>
      <c r="C17" s="72" t="s">
        <v>282</v>
      </c>
      <c r="D17" s="396"/>
      <c r="E17" s="395"/>
      <c r="F17" s="397"/>
      <c r="G17" s="44"/>
    </row>
    <row r="18" spans="1:7" ht="35" customHeight="1" x14ac:dyDescent="0.35">
      <c r="A18" s="44"/>
      <c r="B18" s="52">
        <v>1</v>
      </c>
      <c r="C18" s="78" t="s">
        <v>282</v>
      </c>
      <c r="D18" s="353" t="s">
        <v>283</v>
      </c>
      <c r="E18" s="353">
        <v>2024</v>
      </c>
      <c r="F18" s="349">
        <v>23600000</v>
      </c>
      <c r="G18" s="44" t="s">
        <v>120</v>
      </c>
    </row>
    <row r="19" spans="1:7" ht="35" customHeight="1" x14ac:dyDescent="0.35">
      <c r="A19" s="71"/>
      <c r="B19" s="71" t="s">
        <v>285</v>
      </c>
      <c r="C19" s="72" t="s">
        <v>286</v>
      </c>
      <c r="D19" s="396"/>
      <c r="E19" s="395"/>
      <c r="F19" s="397"/>
      <c r="G19" s="44"/>
    </row>
    <row r="20" spans="1:7" ht="35" customHeight="1" x14ac:dyDescent="0.35">
      <c r="A20" s="44"/>
      <c r="B20" s="77">
        <v>1</v>
      </c>
      <c r="C20" s="78" t="s">
        <v>286</v>
      </c>
      <c r="D20" s="353" t="s">
        <v>289</v>
      </c>
      <c r="E20" s="353">
        <v>2024</v>
      </c>
      <c r="F20" s="349">
        <v>27545000</v>
      </c>
      <c r="G20" s="44" t="s">
        <v>120</v>
      </c>
    </row>
    <row r="21" spans="1:7" s="4" customFormat="1" ht="35" customHeight="1" x14ac:dyDescent="0.35">
      <c r="A21" s="71"/>
      <c r="B21" s="71" t="s">
        <v>292</v>
      </c>
      <c r="C21" s="383" t="s">
        <v>293</v>
      </c>
      <c r="D21" s="360"/>
      <c r="E21" s="395"/>
      <c r="F21" s="399"/>
      <c r="G21" s="71"/>
    </row>
    <row r="22" spans="1:7" ht="35" customHeight="1" x14ac:dyDescent="0.35">
      <c r="A22" s="44"/>
      <c r="B22" s="77">
        <v>1</v>
      </c>
      <c r="C22" s="78" t="s">
        <v>293</v>
      </c>
      <c r="D22" s="353" t="s">
        <v>294</v>
      </c>
      <c r="E22" s="353">
        <v>2024</v>
      </c>
      <c r="F22" s="349">
        <v>2235000</v>
      </c>
      <c r="G22" s="86" t="s">
        <v>120</v>
      </c>
    </row>
    <row r="23" spans="1:7" ht="35" customHeight="1" x14ac:dyDescent="0.35">
      <c r="A23" s="71"/>
      <c r="B23" s="71" t="s">
        <v>295</v>
      </c>
      <c r="C23" s="72" t="s">
        <v>296</v>
      </c>
      <c r="D23" s="73"/>
      <c r="E23" s="395"/>
      <c r="F23" s="83"/>
      <c r="G23" s="72"/>
    </row>
    <row r="24" spans="1:7" ht="35" customHeight="1" x14ac:dyDescent="0.35">
      <c r="A24" s="44"/>
      <c r="B24" s="77">
        <v>1</v>
      </c>
      <c r="C24" s="78" t="s">
        <v>296</v>
      </c>
      <c r="D24" s="353" t="s">
        <v>297</v>
      </c>
      <c r="E24" s="353">
        <v>2024</v>
      </c>
      <c r="F24" s="349">
        <v>2695000</v>
      </c>
      <c r="G24" s="86" t="s">
        <v>120</v>
      </c>
    </row>
    <row r="25" spans="1:7" ht="35" customHeight="1" x14ac:dyDescent="0.35">
      <c r="A25" s="71"/>
      <c r="B25" s="71" t="s">
        <v>306</v>
      </c>
      <c r="C25" s="72" t="s">
        <v>307</v>
      </c>
      <c r="D25" s="73"/>
      <c r="E25" s="395"/>
      <c r="F25" s="83"/>
      <c r="G25" s="72"/>
    </row>
    <row r="26" spans="1:7" ht="35" customHeight="1" x14ac:dyDescent="0.35">
      <c r="A26" s="44"/>
      <c r="B26" s="77">
        <v>1</v>
      </c>
      <c r="C26" s="400" t="s">
        <v>307</v>
      </c>
      <c r="D26" s="77" t="s">
        <v>309</v>
      </c>
      <c r="E26" s="353">
        <v>2024</v>
      </c>
      <c r="F26" s="349">
        <v>7495000</v>
      </c>
      <c r="G26" s="44" t="s">
        <v>120</v>
      </c>
    </row>
    <row r="27" spans="1:7" ht="35" customHeight="1" x14ac:dyDescent="0.35">
      <c r="A27" s="71"/>
      <c r="B27" s="71" t="s">
        <v>310</v>
      </c>
      <c r="C27" s="72" t="s">
        <v>311</v>
      </c>
      <c r="D27" s="73"/>
      <c r="E27" s="395"/>
      <c r="F27" s="83"/>
      <c r="G27" s="72"/>
    </row>
    <row r="28" spans="1:7" ht="32.5" customHeight="1" x14ac:dyDescent="0.35">
      <c r="A28" s="44"/>
      <c r="B28" s="77">
        <v>1</v>
      </c>
      <c r="C28" s="78" t="s">
        <v>311</v>
      </c>
      <c r="D28" s="353" t="s">
        <v>233</v>
      </c>
      <c r="E28" s="353">
        <v>2024</v>
      </c>
      <c r="F28" s="349">
        <v>4500000</v>
      </c>
      <c r="G28" s="44" t="s">
        <v>120</v>
      </c>
    </row>
    <row r="29" spans="1:7" ht="35" customHeight="1" x14ac:dyDescent="0.35">
      <c r="A29" s="71">
        <v>2</v>
      </c>
      <c r="B29" s="71" t="s">
        <v>314</v>
      </c>
      <c r="C29" s="383" t="s">
        <v>315</v>
      </c>
      <c r="D29" s="383"/>
      <c r="E29" s="395"/>
      <c r="F29" s="397"/>
      <c r="G29" s="44"/>
    </row>
    <row r="30" spans="1:7" ht="35" customHeight="1" x14ac:dyDescent="0.35">
      <c r="A30" s="44"/>
      <c r="B30" s="71" t="s">
        <v>316</v>
      </c>
      <c r="C30" s="383" t="s">
        <v>317</v>
      </c>
      <c r="D30" s="383"/>
      <c r="E30" s="395"/>
      <c r="F30" s="397"/>
      <c r="G30" s="44"/>
    </row>
    <row r="31" spans="1:7" ht="35" customHeight="1" x14ac:dyDescent="0.35">
      <c r="A31" s="44"/>
      <c r="B31" s="81">
        <v>1</v>
      </c>
      <c r="C31" s="78" t="s">
        <v>319</v>
      </c>
      <c r="D31" s="79" t="s">
        <v>320</v>
      </c>
      <c r="E31" s="394">
        <v>2024</v>
      </c>
      <c r="F31" s="349">
        <v>20000000</v>
      </c>
      <c r="G31" s="44" t="s">
        <v>120</v>
      </c>
    </row>
    <row r="32" spans="1:7" ht="35" customHeight="1" x14ac:dyDescent="0.35">
      <c r="A32" s="71"/>
      <c r="B32" s="71" t="s">
        <v>357</v>
      </c>
      <c r="C32" s="383" t="s">
        <v>358</v>
      </c>
      <c r="D32" s="383"/>
      <c r="E32" s="395"/>
      <c r="F32" s="401"/>
      <c r="G32" s="71"/>
    </row>
    <row r="33" spans="1:7" ht="35" customHeight="1" x14ac:dyDescent="0.35">
      <c r="A33" s="44"/>
      <c r="B33" s="81">
        <v>1</v>
      </c>
      <c r="C33" s="400" t="s">
        <v>359</v>
      </c>
      <c r="D33" s="81" t="s">
        <v>302</v>
      </c>
      <c r="E33" s="394">
        <v>2024</v>
      </c>
      <c r="F33" s="349">
        <v>100000000</v>
      </c>
      <c r="G33" s="77" t="s">
        <v>120</v>
      </c>
    </row>
    <row r="34" spans="1:7" ht="35" customHeight="1" x14ac:dyDescent="0.35">
      <c r="A34" s="44"/>
      <c r="B34" s="81">
        <v>2</v>
      </c>
      <c r="C34" s="400" t="s">
        <v>359</v>
      </c>
      <c r="D34" s="81" t="s">
        <v>302</v>
      </c>
      <c r="E34" s="394">
        <v>2024</v>
      </c>
      <c r="F34" s="349">
        <v>100000000</v>
      </c>
      <c r="G34" s="77" t="s">
        <v>360</v>
      </c>
    </row>
    <row r="35" spans="1:7" ht="35" customHeight="1" x14ac:dyDescent="0.35">
      <c r="A35" s="71">
        <v>2</v>
      </c>
      <c r="B35" s="71" t="s">
        <v>362</v>
      </c>
      <c r="C35" s="383" t="s">
        <v>363</v>
      </c>
      <c r="D35" s="383"/>
      <c r="E35" s="395"/>
      <c r="F35" s="401"/>
      <c r="G35" s="71"/>
    </row>
    <row r="36" spans="1:7" ht="35" customHeight="1" x14ac:dyDescent="0.35">
      <c r="A36" s="71"/>
      <c r="B36" s="71" t="s">
        <v>364</v>
      </c>
      <c r="C36" s="383" t="s">
        <v>365</v>
      </c>
      <c r="D36" s="383"/>
      <c r="E36" s="395"/>
      <c r="F36" s="401"/>
      <c r="G36" s="71"/>
    </row>
    <row r="37" spans="1:7" ht="35" customHeight="1" x14ac:dyDescent="0.35">
      <c r="A37" s="402"/>
      <c r="B37" s="86">
        <v>1</v>
      </c>
      <c r="C37" s="76" t="s">
        <v>366</v>
      </c>
      <c r="D37" s="75" t="s">
        <v>302</v>
      </c>
      <c r="E37" s="394">
        <v>2024</v>
      </c>
      <c r="F37" s="403">
        <v>10420000</v>
      </c>
      <c r="G37" s="86" t="s">
        <v>120</v>
      </c>
    </row>
    <row r="38" spans="1:7" ht="35" customHeight="1" x14ac:dyDescent="0.35">
      <c r="A38" s="71">
        <v>2</v>
      </c>
      <c r="B38" s="71" t="s">
        <v>372</v>
      </c>
      <c r="C38" s="383" t="s">
        <v>373</v>
      </c>
      <c r="D38" s="383"/>
      <c r="E38" s="395"/>
      <c r="F38" s="401"/>
      <c r="G38" s="71"/>
    </row>
    <row r="39" spans="1:7" ht="35" customHeight="1" x14ac:dyDescent="0.35">
      <c r="A39" s="71"/>
      <c r="B39" s="71" t="s">
        <v>374</v>
      </c>
      <c r="C39" s="383" t="s">
        <v>375</v>
      </c>
      <c r="D39" s="383"/>
      <c r="E39" s="395"/>
      <c r="F39" s="401"/>
      <c r="G39" s="71"/>
    </row>
    <row r="40" spans="1:7" ht="35" customHeight="1" x14ac:dyDescent="0.35">
      <c r="A40" s="402"/>
      <c r="B40" s="86">
        <v>1</v>
      </c>
      <c r="C40" s="76" t="s">
        <v>376</v>
      </c>
      <c r="D40" s="75" t="s">
        <v>302</v>
      </c>
      <c r="E40" s="404">
        <v>2024</v>
      </c>
      <c r="F40" s="403">
        <v>15000000</v>
      </c>
      <c r="G40" s="86" t="s">
        <v>120</v>
      </c>
    </row>
    <row r="41" spans="1:7" s="4" customFormat="1" ht="35" customHeight="1" x14ac:dyDescent="0.35">
      <c r="A41" s="580" t="s">
        <v>206</v>
      </c>
      <c r="B41" s="580"/>
      <c r="C41" s="580"/>
      <c r="D41" s="580"/>
      <c r="E41" s="580"/>
      <c r="F41" s="405">
        <f>SUM(F4:F40)</f>
        <v>418430000</v>
      </c>
      <c r="G41" s="406"/>
    </row>
    <row r="42" spans="1:7" s="106" customFormat="1" x14ac:dyDescent="0.35">
      <c r="A42" s="42"/>
      <c r="B42" s="45"/>
      <c r="C42" s="45"/>
      <c r="D42" s="47"/>
      <c r="E42" s="45"/>
      <c r="F42" s="48"/>
      <c r="G42" s="45"/>
    </row>
    <row r="43" spans="1:7" s="106" customFormat="1" x14ac:dyDescent="0.35">
      <c r="A43" s="42"/>
      <c r="B43" s="45"/>
      <c r="C43" s="45"/>
      <c r="D43" s="47"/>
      <c r="E43" s="45"/>
      <c r="F43" s="48"/>
      <c r="G43" s="45"/>
    </row>
    <row r="44" spans="1:7" s="106" customFormat="1" x14ac:dyDescent="0.35">
      <c r="A44" s="42"/>
      <c r="B44" s="45"/>
      <c r="C44" s="45"/>
      <c r="D44" s="47"/>
      <c r="E44" s="45"/>
      <c r="F44" s="48"/>
      <c r="G44" s="45"/>
    </row>
    <row r="45" spans="1:7" s="106" customFormat="1" x14ac:dyDescent="0.35">
      <c r="A45" s="42"/>
      <c r="B45" s="45"/>
      <c r="C45" s="45"/>
      <c r="D45" s="47"/>
      <c r="E45" s="45"/>
      <c r="F45" s="48"/>
      <c r="G45" s="45"/>
    </row>
    <row r="46" spans="1:7" s="106" customFormat="1" x14ac:dyDescent="0.35">
      <c r="A46" s="42"/>
      <c r="B46" s="45"/>
      <c r="C46" s="45"/>
      <c r="D46" s="47"/>
      <c r="E46" s="45"/>
      <c r="F46" s="48"/>
      <c r="G46" s="45"/>
    </row>
    <row r="47" spans="1:7" s="106" customFormat="1" x14ac:dyDescent="0.35">
      <c r="A47" s="42"/>
      <c r="B47" s="45"/>
      <c r="C47" s="45"/>
      <c r="D47" s="47"/>
      <c r="E47" s="45"/>
      <c r="F47" s="48"/>
      <c r="G47" s="45"/>
    </row>
    <row r="48" spans="1:7" s="106" customFormat="1" x14ac:dyDescent="0.35">
      <c r="A48" s="42"/>
      <c r="B48" s="45"/>
      <c r="C48" s="45"/>
      <c r="D48" s="47"/>
      <c r="E48" s="45"/>
      <c r="F48" s="48"/>
      <c r="G48" s="45"/>
    </row>
  </sheetData>
  <mergeCells count="6">
    <mergeCell ref="A41:E41"/>
    <mergeCell ref="A1:A2"/>
    <mergeCell ref="B1:C2"/>
    <mergeCell ref="D1:D2"/>
    <mergeCell ref="F1:G1"/>
    <mergeCell ref="A3:G3"/>
  </mergeCells>
  <pageMargins left="0.7" right="0.7" top="0.75" bottom="0.75" header="0.3" footer="0.3"/>
  <pageSetup paperSize="5"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B78B6-108F-42BF-81FD-7665A37B1301}">
  <sheetPr>
    <tabColor rgb="FFFFFF00"/>
  </sheetPr>
  <dimension ref="A1:H75"/>
  <sheetViews>
    <sheetView view="pageBreakPreview" topLeftCell="A58" zoomScale="80" zoomScaleNormal="70" zoomScaleSheetLayoutView="80" workbookViewId="0">
      <selection activeCell="G9" sqref="G9"/>
    </sheetView>
  </sheetViews>
  <sheetFormatPr defaultRowHeight="15.5" x14ac:dyDescent="0.35"/>
  <cols>
    <col min="1" max="1" width="5.453125" style="42" customWidth="1"/>
    <col min="2" max="2" width="8.54296875" style="46" customWidth="1"/>
    <col min="3" max="3" width="47.36328125" style="45" customWidth="1"/>
    <col min="4" max="4" width="22.6328125" style="47" customWidth="1"/>
    <col min="5" max="5" width="9.81640625" style="45" customWidth="1"/>
    <col min="6" max="6" width="17.26953125" style="48" bestFit="1" customWidth="1"/>
    <col min="7" max="7" width="14.36328125" style="46" customWidth="1"/>
    <col min="8" max="8" width="12.36328125" style="95" bestFit="1" customWidth="1"/>
    <col min="9" max="242" width="8.7265625" style="95"/>
    <col min="243" max="243" width="5.453125" style="95" customWidth="1"/>
    <col min="244" max="244" width="17.90625" style="95" customWidth="1"/>
    <col min="245" max="245" width="8.90625" style="95" bestFit="1" customWidth="1"/>
    <col min="246" max="246" width="47.36328125" style="95" customWidth="1"/>
    <col min="247" max="247" width="15.7265625" style="95" customWidth="1"/>
    <col min="248" max="248" width="20.1796875" style="95" customWidth="1"/>
    <col min="249" max="249" width="22.6328125" style="95" customWidth="1"/>
    <col min="250" max="257" width="9.7265625" style="95" customWidth="1"/>
    <col min="258" max="258" width="16.7265625" style="95" customWidth="1"/>
    <col min="259" max="259" width="14.36328125" style="95" customWidth="1"/>
    <col min="260" max="260" width="12" style="95" customWidth="1"/>
    <col min="261" max="262" width="12.08984375" style="95" bestFit="1" customWidth="1"/>
    <col min="263" max="263" width="28.81640625" style="95" customWidth="1"/>
    <col min="264" max="498" width="8.7265625" style="95"/>
    <col min="499" max="499" width="5.453125" style="95" customWidth="1"/>
    <col min="500" max="500" width="17.90625" style="95" customWidth="1"/>
    <col min="501" max="501" width="8.90625" style="95" bestFit="1" customWidth="1"/>
    <col min="502" max="502" width="47.36328125" style="95" customWidth="1"/>
    <col min="503" max="503" width="15.7265625" style="95" customWidth="1"/>
    <col min="504" max="504" width="20.1796875" style="95" customWidth="1"/>
    <col min="505" max="505" width="22.6328125" style="95" customWidth="1"/>
    <col min="506" max="513" width="9.7265625" style="95" customWidth="1"/>
    <col min="514" max="514" width="16.7265625" style="95" customWidth="1"/>
    <col min="515" max="515" width="14.36328125" style="95" customWidth="1"/>
    <col min="516" max="516" width="12" style="95" customWidth="1"/>
    <col min="517" max="518" width="12.08984375" style="95" bestFit="1" customWidth="1"/>
    <col min="519" max="519" width="28.81640625" style="95" customWidth="1"/>
    <col min="520" max="754" width="8.7265625" style="95"/>
    <col min="755" max="755" width="5.453125" style="95" customWidth="1"/>
    <col min="756" max="756" width="17.90625" style="95" customWidth="1"/>
    <col min="757" max="757" width="8.90625" style="95" bestFit="1" customWidth="1"/>
    <col min="758" max="758" width="47.36328125" style="95" customWidth="1"/>
    <col min="759" max="759" width="15.7265625" style="95" customWidth="1"/>
    <col min="760" max="760" width="20.1796875" style="95" customWidth="1"/>
    <col min="761" max="761" width="22.6328125" style="95" customWidth="1"/>
    <col min="762" max="769" width="9.7265625" style="95" customWidth="1"/>
    <col min="770" max="770" width="16.7265625" style="95" customWidth="1"/>
    <col min="771" max="771" width="14.36328125" style="95" customWidth="1"/>
    <col min="772" max="772" width="12" style="95" customWidth="1"/>
    <col min="773" max="774" width="12.08984375" style="95" bestFit="1" customWidth="1"/>
    <col min="775" max="775" width="28.81640625" style="95" customWidth="1"/>
    <col min="776" max="1010" width="8.7265625" style="95"/>
    <col min="1011" max="1011" width="5.453125" style="95" customWidth="1"/>
    <col min="1012" max="1012" width="17.90625" style="95" customWidth="1"/>
    <col min="1013" max="1013" width="8.90625" style="95" bestFit="1" customWidth="1"/>
    <col min="1014" max="1014" width="47.36328125" style="95" customWidth="1"/>
    <col min="1015" max="1015" width="15.7265625" style="95" customWidth="1"/>
    <col min="1016" max="1016" width="20.1796875" style="95" customWidth="1"/>
    <col min="1017" max="1017" width="22.6328125" style="95" customWidth="1"/>
    <col min="1018" max="1025" width="9.7265625" style="95" customWidth="1"/>
    <col min="1026" max="1026" width="16.7265625" style="95" customWidth="1"/>
    <col min="1027" max="1027" width="14.36328125" style="95" customWidth="1"/>
    <col min="1028" max="1028" width="12" style="95" customWidth="1"/>
    <col min="1029" max="1030" width="12.08984375" style="95" bestFit="1" customWidth="1"/>
    <col min="1031" max="1031" width="28.81640625" style="95" customWidth="1"/>
    <col min="1032" max="1266" width="8.7265625" style="95"/>
    <col min="1267" max="1267" width="5.453125" style="95" customWidth="1"/>
    <col min="1268" max="1268" width="17.90625" style="95" customWidth="1"/>
    <col min="1269" max="1269" width="8.90625" style="95" bestFit="1" customWidth="1"/>
    <col min="1270" max="1270" width="47.36328125" style="95" customWidth="1"/>
    <col min="1271" max="1271" width="15.7265625" style="95" customWidth="1"/>
    <col min="1272" max="1272" width="20.1796875" style="95" customWidth="1"/>
    <col min="1273" max="1273" width="22.6328125" style="95" customWidth="1"/>
    <col min="1274" max="1281" width="9.7265625" style="95" customWidth="1"/>
    <col min="1282" max="1282" width="16.7265625" style="95" customWidth="1"/>
    <col min="1283" max="1283" width="14.36328125" style="95" customWidth="1"/>
    <col min="1284" max="1284" width="12" style="95" customWidth="1"/>
    <col min="1285" max="1286" width="12.08984375" style="95" bestFit="1" customWidth="1"/>
    <col min="1287" max="1287" width="28.81640625" style="95" customWidth="1"/>
    <col min="1288" max="1522" width="8.7265625" style="95"/>
    <col min="1523" max="1523" width="5.453125" style="95" customWidth="1"/>
    <col min="1524" max="1524" width="17.90625" style="95" customWidth="1"/>
    <col min="1525" max="1525" width="8.90625" style="95" bestFit="1" customWidth="1"/>
    <col min="1526" max="1526" width="47.36328125" style="95" customWidth="1"/>
    <col min="1527" max="1527" width="15.7265625" style="95" customWidth="1"/>
    <col min="1528" max="1528" width="20.1796875" style="95" customWidth="1"/>
    <col min="1529" max="1529" width="22.6328125" style="95" customWidth="1"/>
    <col min="1530" max="1537" width="9.7265625" style="95" customWidth="1"/>
    <col min="1538" max="1538" width="16.7265625" style="95" customWidth="1"/>
    <col min="1539" max="1539" width="14.36328125" style="95" customWidth="1"/>
    <col min="1540" max="1540" width="12" style="95" customWidth="1"/>
    <col min="1541" max="1542" width="12.08984375" style="95" bestFit="1" customWidth="1"/>
    <col min="1543" max="1543" width="28.81640625" style="95" customWidth="1"/>
    <col min="1544" max="1778" width="8.7265625" style="95"/>
    <col min="1779" max="1779" width="5.453125" style="95" customWidth="1"/>
    <col min="1780" max="1780" width="17.90625" style="95" customWidth="1"/>
    <col min="1781" max="1781" width="8.90625" style="95" bestFit="1" customWidth="1"/>
    <col min="1782" max="1782" width="47.36328125" style="95" customWidth="1"/>
    <col min="1783" max="1783" width="15.7265625" style="95" customWidth="1"/>
    <col min="1784" max="1784" width="20.1796875" style="95" customWidth="1"/>
    <col min="1785" max="1785" width="22.6328125" style="95" customWidth="1"/>
    <col min="1786" max="1793" width="9.7265625" style="95" customWidth="1"/>
    <col min="1794" max="1794" width="16.7265625" style="95" customWidth="1"/>
    <col min="1795" max="1795" width="14.36328125" style="95" customWidth="1"/>
    <col min="1796" max="1796" width="12" style="95" customWidth="1"/>
    <col min="1797" max="1798" width="12.08984375" style="95" bestFit="1" customWidth="1"/>
    <col min="1799" max="1799" width="28.81640625" style="95" customWidth="1"/>
    <col min="1800" max="2034" width="8.7265625" style="95"/>
    <col min="2035" max="2035" width="5.453125" style="95" customWidth="1"/>
    <col min="2036" max="2036" width="17.90625" style="95" customWidth="1"/>
    <col min="2037" max="2037" width="8.90625" style="95" bestFit="1" customWidth="1"/>
    <col min="2038" max="2038" width="47.36328125" style="95" customWidth="1"/>
    <col min="2039" max="2039" width="15.7265625" style="95" customWidth="1"/>
    <col min="2040" max="2040" width="20.1796875" style="95" customWidth="1"/>
    <col min="2041" max="2041" width="22.6328125" style="95" customWidth="1"/>
    <col min="2042" max="2049" width="9.7265625" style="95" customWidth="1"/>
    <col min="2050" max="2050" width="16.7265625" style="95" customWidth="1"/>
    <col min="2051" max="2051" width="14.36328125" style="95" customWidth="1"/>
    <col min="2052" max="2052" width="12" style="95" customWidth="1"/>
    <col min="2053" max="2054" width="12.08984375" style="95" bestFit="1" customWidth="1"/>
    <col min="2055" max="2055" width="28.81640625" style="95" customWidth="1"/>
    <col min="2056" max="2290" width="8.7265625" style="95"/>
    <col min="2291" max="2291" width="5.453125" style="95" customWidth="1"/>
    <col min="2292" max="2292" width="17.90625" style="95" customWidth="1"/>
    <col min="2293" max="2293" width="8.90625" style="95" bestFit="1" customWidth="1"/>
    <col min="2294" max="2294" width="47.36328125" style="95" customWidth="1"/>
    <col min="2295" max="2295" width="15.7265625" style="95" customWidth="1"/>
    <col min="2296" max="2296" width="20.1796875" style="95" customWidth="1"/>
    <col min="2297" max="2297" width="22.6328125" style="95" customWidth="1"/>
    <col min="2298" max="2305" width="9.7265625" style="95" customWidth="1"/>
    <col min="2306" max="2306" width="16.7265625" style="95" customWidth="1"/>
    <col min="2307" max="2307" width="14.36328125" style="95" customWidth="1"/>
    <col min="2308" max="2308" width="12" style="95" customWidth="1"/>
    <col min="2309" max="2310" width="12.08984375" style="95" bestFit="1" customWidth="1"/>
    <col min="2311" max="2311" width="28.81640625" style="95" customWidth="1"/>
    <col min="2312" max="2546" width="8.7265625" style="95"/>
    <col min="2547" max="2547" width="5.453125" style="95" customWidth="1"/>
    <col min="2548" max="2548" width="17.90625" style="95" customWidth="1"/>
    <col min="2549" max="2549" width="8.90625" style="95" bestFit="1" customWidth="1"/>
    <col min="2550" max="2550" width="47.36328125" style="95" customWidth="1"/>
    <col min="2551" max="2551" width="15.7265625" style="95" customWidth="1"/>
    <col min="2552" max="2552" width="20.1796875" style="95" customWidth="1"/>
    <col min="2553" max="2553" width="22.6328125" style="95" customWidth="1"/>
    <col min="2554" max="2561" width="9.7265625" style="95" customWidth="1"/>
    <col min="2562" max="2562" width="16.7265625" style="95" customWidth="1"/>
    <col min="2563" max="2563" width="14.36328125" style="95" customWidth="1"/>
    <col min="2564" max="2564" width="12" style="95" customWidth="1"/>
    <col min="2565" max="2566" width="12.08984375" style="95" bestFit="1" customWidth="1"/>
    <col min="2567" max="2567" width="28.81640625" style="95" customWidth="1"/>
    <col min="2568" max="2802" width="8.7265625" style="95"/>
    <col min="2803" max="2803" width="5.453125" style="95" customWidth="1"/>
    <col min="2804" max="2804" width="17.90625" style="95" customWidth="1"/>
    <col min="2805" max="2805" width="8.90625" style="95" bestFit="1" customWidth="1"/>
    <col min="2806" max="2806" width="47.36328125" style="95" customWidth="1"/>
    <col min="2807" max="2807" width="15.7265625" style="95" customWidth="1"/>
    <col min="2808" max="2808" width="20.1796875" style="95" customWidth="1"/>
    <col min="2809" max="2809" width="22.6328125" style="95" customWidth="1"/>
    <col min="2810" max="2817" width="9.7265625" style="95" customWidth="1"/>
    <col min="2818" max="2818" width="16.7265625" style="95" customWidth="1"/>
    <col min="2819" max="2819" width="14.36328125" style="95" customWidth="1"/>
    <col min="2820" max="2820" width="12" style="95" customWidth="1"/>
    <col min="2821" max="2822" width="12.08984375" style="95" bestFit="1" customWidth="1"/>
    <col min="2823" max="2823" width="28.81640625" style="95" customWidth="1"/>
    <col min="2824" max="3058" width="8.7265625" style="95"/>
    <col min="3059" max="3059" width="5.453125" style="95" customWidth="1"/>
    <col min="3060" max="3060" width="17.90625" style="95" customWidth="1"/>
    <col min="3061" max="3061" width="8.90625" style="95" bestFit="1" customWidth="1"/>
    <col min="3062" max="3062" width="47.36328125" style="95" customWidth="1"/>
    <col min="3063" max="3063" width="15.7265625" style="95" customWidth="1"/>
    <col min="3064" max="3064" width="20.1796875" style="95" customWidth="1"/>
    <col min="3065" max="3065" width="22.6328125" style="95" customWidth="1"/>
    <col min="3066" max="3073" width="9.7265625" style="95" customWidth="1"/>
    <col min="3074" max="3074" width="16.7265625" style="95" customWidth="1"/>
    <col min="3075" max="3075" width="14.36328125" style="95" customWidth="1"/>
    <col min="3076" max="3076" width="12" style="95" customWidth="1"/>
    <col min="3077" max="3078" width="12.08984375" style="95" bestFit="1" customWidth="1"/>
    <col min="3079" max="3079" width="28.81640625" style="95" customWidth="1"/>
    <col min="3080" max="3314" width="8.7265625" style="95"/>
    <col min="3315" max="3315" width="5.453125" style="95" customWidth="1"/>
    <col min="3316" max="3316" width="17.90625" style="95" customWidth="1"/>
    <col min="3317" max="3317" width="8.90625" style="95" bestFit="1" customWidth="1"/>
    <col min="3318" max="3318" width="47.36328125" style="95" customWidth="1"/>
    <col min="3319" max="3319" width="15.7265625" style="95" customWidth="1"/>
    <col min="3320" max="3320" width="20.1796875" style="95" customWidth="1"/>
    <col min="3321" max="3321" width="22.6328125" style="95" customWidth="1"/>
    <col min="3322" max="3329" width="9.7265625" style="95" customWidth="1"/>
    <col min="3330" max="3330" width="16.7265625" style="95" customWidth="1"/>
    <col min="3331" max="3331" width="14.36328125" style="95" customWidth="1"/>
    <col min="3332" max="3332" width="12" style="95" customWidth="1"/>
    <col min="3333" max="3334" width="12.08984375" style="95" bestFit="1" customWidth="1"/>
    <col min="3335" max="3335" width="28.81640625" style="95" customWidth="1"/>
    <col min="3336" max="3570" width="8.7265625" style="95"/>
    <col min="3571" max="3571" width="5.453125" style="95" customWidth="1"/>
    <col min="3572" max="3572" width="17.90625" style="95" customWidth="1"/>
    <col min="3573" max="3573" width="8.90625" style="95" bestFit="1" customWidth="1"/>
    <col min="3574" max="3574" width="47.36328125" style="95" customWidth="1"/>
    <col min="3575" max="3575" width="15.7265625" style="95" customWidth="1"/>
    <col min="3576" max="3576" width="20.1796875" style="95" customWidth="1"/>
    <col min="3577" max="3577" width="22.6328125" style="95" customWidth="1"/>
    <col min="3578" max="3585" width="9.7265625" style="95" customWidth="1"/>
    <col min="3586" max="3586" width="16.7265625" style="95" customWidth="1"/>
    <col min="3587" max="3587" width="14.36328125" style="95" customWidth="1"/>
    <col min="3588" max="3588" width="12" style="95" customWidth="1"/>
    <col min="3589" max="3590" width="12.08984375" style="95" bestFit="1" customWidth="1"/>
    <col min="3591" max="3591" width="28.81640625" style="95" customWidth="1"/>
    <col min="3592" max="3826" width="8.7265625" style="95"/>
    <col min="3827" max="3827" width="5.453125" style="95" customWidth="1"/>
    <col min="3828" max="3828" width="17.90625" style="95" customWidth="1"/>
    <col min="3829" max="3829" width="8.90625" style="95" bestFit="1" customWidth="1"/>
    <col min="3830" max="3830" width="47.36328125" style="95" customWidth="1"/>
    <col min="3831" max="3831" width="15.7265625" style="95" customWidth="1"/>
    <col min="3832" max="3832" width="20.1796875" style="95" customWidth="1"/>
    <col min="3833" max="3833" width="22.6328125" style="95" customWidth="1"/>
    <col min="3834" max="3841" width="9.7265625" style="95" customWidth="1"/>
    <col min="3842" max="3842" width="16.7265625" style="95" customWidth="1"/>
    <col min="3843" max="3843" width="14.36328125" style="95" customWidth="1"/>
    <col min="3844" max="3844" width="12" style="95" customWidth="1"/>
    <col min="3845" max="3846" width="12.08984375" style="95" bestFit="1" customWidth="1"/>
    <col min="3847" max="3847" width="28.81640625" style="95" customWidth="1"/>
    <col min="3848" max="4082" width="8.7265625" style="95"/>
    <col min="4083" max="4083" width="5.453125" style="95" customWidth="1"/>
    <col min="4084" max="4084" width="17.90625" style="95" customWidth="1"/>
    <col min="4085" max="4085" width="8.90625" style="95" bestFit="1" customWidth="1"/>
    <col min="4086" max="4086" width="47.36328125" style="95" customWidth="1"/>
    <col min="4087" max="4087" width="15.7265625" style="95" customWidth="1"/>
    <col min="4088" max="4088" width="20.1796875" style="95" customWidth="1"/>
    <col min="4089" max="4089" width="22.6328125" style="95" customWidth="1"/>
    <col min="4090" max="4097" width="9.7265625" style="95" customWidth="1"/>
    <col min="4098" max="4098" width="16.7265625" style="95" customWidth="1"/>
    <col min="4099" max="4099" width="14.36328125" style="95" customWidth="1"/>
    <col min="4100" max="4100" width="12" style="95" customWidth="1"/>
    <col min="4101" max="4102" width="12.08984375" style="95" bestFit="1" customWidth="1"/>
    <col min="4103" max="4103" width="28.81640625" style="95" customWidth="1"/>
    <col min="4104" max="4338" width="8.7265625" style="95"/>
    <col min="4339" max="4339" width="5.453125" style="95" customWidth="1"/>
    <col min="4340" max="4340" width="17.90625" style="95" customWidth="1"/>
    <col min="4341" max="4341" width="8.90625" style="95" bestFit="1" customWidth="1"/>
    <col min="4342" max="4342" width="47.36328125" style="95" customWidth="1"/>
    <col min="4343" max="4343" width="15.7265625" style="95" customWidth="1"/>
    <col min="4344" max="4344" width="20.1796875" style="95" customWidth="1"/>
    <col min="4345" max="4345" width="22.6328125" style="95" customWidth="1"/>
    <col min="4346" max="4353" width="9.7265625" style="95" customWidth="1"/>
    <col min="4354" max="4354" width="16.7265625" style="95" customWidth="1"/>
    <col min="4355" max="4355" width="14.36328125" style="95" customWidth="1"/>
    <col min="4356" max="4356" width="12" style="95" customWidth="1"/>
    <col min="4357" max="4358" width="12.08984375" style="95" bestFit="1" customWidth="1"/>
    <col min="4359" max="4359" width="28.81640625" style="95" customWidth="1"/>
    <col min="4360" max="4594" width="8.7265625" style="95"/>
    <col min="4595" max="4595" width="5.453125" style="95" customWidth="1"/>
    <col min="4596" max="4596" width="17.90625" style="95" customWidth="1"/>
    <col min="4597" max="4597" width="8.90625" style="95" bestFit="1" customWidth="1"/>
    <col min="4598" max="4598" width="47.36328125" style="95" customWidth="1"/>
    <col min="4599" max="4599" width="15.7265625" style="95" customWidth="1"/>
    <col min="4600" max="4600" width="20.1796875" style="95" customWidth="1"/>
    <col min="4601" max="4601" width="22.6328125" style="95" customWidth="1"/>
    <col min="4602" max="4609" width="9.7265625" style="95" customWidth="1"/>
    <col min="4610" max="4610" width="16.7265625" style="95" customWidth="1"/>
    <col min="4611" max="4611" width="14.36328125" style="95" customWidth="1"/>
    <col min="4612" max="4612" width="12" style="95" customWidth="1"/>
    <col min="4613" max="4614" width="12.08984375" style="95" bestFit="1" customWidth="1"/>
    <col min="4615" max="4615" width="28.81640625" style="95" customWidth="1"/>
    <col min="4616" max="4850" width="8.7265625" style="95"/>
    <col min="4851" max="4851" width="5.453125" style="95" customWidth="1"/>
    <col min="4852" max="4852" width="17.90625" style="95" customWidth="1"/>
    <col min="4853" max="4853" width="8.90625" style="95" bestFit="1" customWidth="1"/>
    <col min="4854" max="4854" width="47.36328125" style="95" customWidth="1"/>
    <col min="4855" max="4855" width="15.7265625" style="95" customWidth="1"/>
    <col min="4856" max="4856" width="20.1796875" style="95" customWidth="1"/>
    <col min="4857" max="4857" width="22.6328125" style="95" customWidth="1"/>
    <col min="4858" max="4865" width="9.7265625" style="95" customWidth="1"/>
    <col min="4866" max="4866" width="16.7265625" style="95" customWidth="1"/>
    <col min="4867" max="4867" width="14.36328125" style="95" customWidth="1"/>
    <col min="4868" max="4868" width="12" style="95" customWidth="1"/>
    <col min="4869" max="4870" width="12.08984375" style="95" bestFit="1" customWidth="1"/>
    <col min="4871" max="4871" width="28.81640625" style="95" customWidth="1"/>
    <col min="4872" max="5106" width="8.7265625" style="95"/>
    <col min="5107" max="5107" width="5.453125" style="95" customWidth="1"/>
    <col min="5108" max="5108" width="17.90625" style="95" customWidth="1"/>
    <col min="5109" max="5109" width="8.90625" style="95" bestFit="1" customWidth="1"/>
    <col min="5110" max="5110" width="47.36328125" style="95" customWidth="1"/>
    <col min="5111" max="5111" width="15.7265625" style="95" customWidth="1"/>
    <col min="5112" max="5112" width="20.1796875" style="95" customWidth="1"/>
    <col min="5113" max="5113" width="22.6328125" style="95" customWidth="1"/>
    <col min="5114" max="5121" width="9.7265625" style="95" customWidth="1"/>
    <col min="5122" max="5122" width="16.7265625" style="95" customWidth="1"/>
    <col min="5123" max="5123" width="14.36328125" style="95" customWidth="1"/>
    <col min="5124" max="5124" width="12" style="95" customWidth="1"/>
    <col min="5125" max="5126" width="12.08984375" style="95" bestFit="1" customWidth="1"/>
    <col min="5127" max="5127" width="28.81640625" style="95" customWidth="1"/>
    <col min="5128" max="5362" width="8.7265625" style="95"/>
    <col min="5363" max="5363" width="5.453125" style="95" customWidth="1"/>
    <col min="5364" max="5364" width="17.90625" style="95" customWidth="1"/>
    <col min="5365" max="5365" width="8.90625" style="95" bestFit="1" customWidth="1"/>
    <col min="5366" max="5366" width="47.36328125" style="95" customWidth="1"/>
    <col min="5367" max="5367" width="15.7265625" style="95" customWidth="1"/>
    <col min="5368" max="5368" width="20.1796875" style="95" customWidth="1"/>
    <col min="5369" max="5369" width="22.6328125" style="95" customWidth="1"/>
    <col min="5370" max="5377" width="9.7265625" style="95" customWidth="1"/>
    <col min="5378" max="5378" width="16.7265625" style="95" customWidth="1"/>
    <col min="5379" max="5379" width="14.36328125" style="95" customWidth="1"/>
    <col min="5380" max="5380" width="12" style="95" customWidth="1"/>
    <col min="5381" max="5382" width="12.08984375" style="95" bestFit="1" customWidth="1"/>
    <col min="5383" max="5383" width="28.81640625" style="95" customWidth="1"/>
    <col min="5384" max="5618" width="8.7265625" style="95"/>
    <col min="5619" max="5619" width="5.453125" style="95" customWidth="1"/>
    <col min="5620" max="5620" width="17.90625" style="95" customWidth="1"/>
    <col min="5621" max="5621" width="8.90625" style="95" bestFit="1" customWidth="1"/>
    <col min="5622" max="5622" width="47.36328125" style="95" customWidth="1"/>
    <col min="5623" max="5623" width="15.7265625" style="95" customWidth="1"/>
    <col min="5624" max="5624" width="20.1796875" style="95" customWidth="1"/>
    <col min="5625" max="5625" width="22.6328125" style="95" customWidth="1"/>
    <col min="5626" max="5633" width="9.7265625" style="95" customWidth="1"/>
    <col min="5634" max="5634" width="16.7265625" style="95" customWidth="1"/>
    <col min="5635" max="5635" width="14.36328125" style="95" customWidth="1"/>
    <col min="5636" max="5636" width="12" style="95" customWidth="1"/>
    <col min="5637" max="5638" width="12.08984375" style="95" bestFit="1" customWidth="1"/>
    <col min="5639" max="5639" width="28.81640625" style="95" customWidth="1"/>
    <col min="5640" max="5874" width="8.7265625" style="95"/>
    <col min="5875" max="5875" width="5.453125" style="95" customWidth="1"/>
    <col min="5876" max="5876" width="17.90625" style="95" customWidth="1"/>
    <col min="5877" max="5877" width="8.90625" style="95" bestFit="1" customWidth="1"/>
    <col min="5878" max="5878" width="47.36328125" style="95" customWidth="1"/>
    <col min="5879" max="5879" width="15.7265625" style="95" customWidth="1"/>
    <col min="5880" max="5880" width="20.1796875" style="95" customWidth="1"/>
    <col min="5881" max="5881" width="22.6328125" style="95" customWidth="1"/>
    <col min="5882" max="5889" width="9.7265625" style="95" customWidth="1"/>
    <col min="5890" max="5890" width="16.7265625" style="95" customWidth="1"/>
    <col min="5891" max="5891" width="14.36328125" style="95" customWidth="1"/>
    <col min="5892" max="5892" width="12" style="95" customWidth="1"/>
    <col min="5893" max="5894" width="12.08984375" style="95" bestFit="1" customWidth="1"/>
    <col min="5895" max="5895" width="28.81640625" style="95" customWidth="1"/>
    <col min="5896" max="6130" width="8.7265625" style="95"/>
    <col min="6131" max="6131" width="5.453125" style="95" customWidth="1"/>
    <col min="6132" max="6132" width="17.90625" style="95" customWidth="1"/>
    <col min="6133" max="6133" width="8.90625" style="95" bestFit="1" customWidth="1"/>
    <col min="6134" max="6134" width="47.36328125" style="95" customWidth="1"/>
    <col min="6135" max="6135" width="15.7265625" style="95" customWidth="1"/>
    <col min="6136" max="6136" width="20.1796875" style="95" customWidth="1"/>
    <col min="6137" max="6137" width="22.6328125" style="95" customWidth="1"/>
    <col min="6138" max="6145" width="9.7265625" style="95" customWidth="1"/>
    <col min="6146" max="6146" width="16.7265625" style="95" customWidth="1"/>
    <col min="6147" max="6147" width="14.36328125" style="95" customWidth="1"/>
    <col min="6148" max="6148" width="12" style="95" customWidth="1"/>
    <col min="6149" max="6150" width="12.08984375" style="95" bestFit="1" customWidth="1"/>
    <col min="6151" max="6151" width="28.81640625" style="95" customWidth="1"/>
    <col min="6152" max="6386" width="8.7265625" style="95"/>
    <col min="6387" max="6387" width="5.453125" style="95" customWidth="1"/>
    <col min="6388" max="6388" width="17.90625" style="95" customWidth="1"/>
    <col min="6389" max="6389" width="8.90625" style="95" bestFit="1" customWidth="1"/>
    <col min="6390" max="6390" width="47.36328125" style="95" customWidth="1"/>
    <col min="6391" max="6391" width="15.7265625" style="95" customWidth="1"/>
    <col min="6392" max="6392" width="20.1796875" style="95" customWidth="1"/>
    <col min="6393" max="6393" width="22.6328125" style="95" customWidth="1"/>
    <col min="6394" max="6401" width="9.7265625" style="95" customWidth="1"/>
    <col min="6402" max="6402" width="16.7265625" style="95" customWidth="1"/>
    <col min="6403" max="6403" width="14.36328125" style="95" customWidth="1"/>
    <col min="6404" max="6404" width="12" style="95" customWidth="1"/>
    <col min="6405" max="6406" width="12.08984375" style="95" bestFit="1" customWidth="1"/>
    <col min="6407" max="6407" width="28.81640625" style="95" customWidth="1"/>
    <col min="6408" max="6642" width="8.7265625" style="95"/>
    <col min="6643" max="6643" width="5.453125" style="95" customWidth="1"/>
    <col min="6644" max="6644" width="17.90625" style="95" customWidth="1"/>
    <col min="6645" max="6645" width="8.90625" style="95" bestFit="1" customWidth="1"/>
    <col min="6646" max="6646" width="47.36328125" style="95" customWidth="1"/>
    <col min="6647" max="6647" width="15.7265625" style="95" customWidth="1"/>
    <col min="6648" max="6648" width="20.1796875" style="95" customWidth="1"/>
    <col min="6649" max="6649" width="22.6328125" style="95" customWidth="1"/>
    <col min="6650" max="6657" width="9.7265625" style="95" customWidth="1"/>
    <col min="6658" max="6658" width="16.7265625" style="95" customWidth="1"/>
    <col min="6659" max="6659" width="14.36328125" style="95" customWidth="1"/>
    <col min="6660" max="6660" width="12" style="95" customWidth="1"/>
    <col min="6661" max="6662" width="12.08984375" style="95" bestFit="1" customWidth="1"/>
    <col min="6663" max="6663" width="28.81640625" style="95" customWidth="1"/>
    <col min="6664" max="6898" width="8.7265625" style="95"/>
    <col min="6899" max="6899" width="5.453125" style="95" customWidth="1"/>
    <col min="6900" max="6900" width="17.90625" style="95" customWidth="1"/>
    <col min="6901" max="6901" width="8.90625" style="95" bestFit="1" customWidth="1"/>
    <col min="6902" max="6902" width="47.36328125" style="95" customWidth="1"/>
    <col min="6903" max="6903" width="15.7265625" style="95" customWidth="1"/>
    <col min="6904" max="6904" width="20.1796875" style="95" customWidth="1"/>
    <col min="6905" max="6905" width="22.6328125" style="95" customWidth="1"/>
    <col min="6906" max="6913" width="9.7265625" style="95" customWidth="1"/>
    <col min="6914" max="6914" width="16.7265625" style="95" customWidth="1"/>
    <col min="6915" max="6915" width="14.36328125" style="95" customWidth="1"/>
    <col min="6916" max="6916" width="12" style="95" customWidth="1"/>
    <col min="6917" max="6918" width="12.08984375" style="95" bestFit="1" customWidth="1"/>
    <col min="6919" max="6919" width="28.81640625" style="95" customWidth="1"/>
    <col min="6920" max="7154" width="8.7265625" style="95"/>
    <col min="7155" max="7155" width="5.453125" style="95" customWidth="1"/>
    <col min="7156" max="7156" width="17.90625" style="95" customWidth="1"/>
    <col min="7157" max="7157" width="8.90625" style="95" bestFit="1" customWidth="1"/>
    <col min="7158" max="7158" width="47.36328125" style="95" customWidth="1"/>
    <col min="7159" max="7159" width="15.7265625" style="95" customWidth="1"/>
    <col min="7160" max="7160" width="20.1796875" style="95" customWidth="1"/>
    <col min="7161" max="7161" width="22.6328125" style="95" customWidth="1"/>
    <col min="7162" max="7169" width="9.7265625" style="95" customWidth="1"/>
    <col min="7170" max="7170" width="16.7265625" style="95" customWidth="1"/>
    <col min="7171" max="7171" width="14.36328125" style="95" customWidth="1"/>
    <col min="7172" max="7172" width="12" style="95" customWidth="1"/>
    <col min="7173" max="7174" width="12.08984375" style="95" bestFit="1" customWidth="1"/>
    <col min="7175" max="7175" width="28.81640625" style="95" customWidth="1"/>
    <col min="7176" max="7410" width="8.7265625" style="95"/>
    <col min="7411" max="7411" width="5.453125" style="95" customWidth="1"/>
    <col min="7412" max="7412" width="17.90625" style="95" customWidth="1"/>
    <col min="7413" max="7413" width="8.90625" style="95" bestFit="1" customWidth="1"/>
    <col min="7414" max="7414" width="47.36328125" style="95" customWidth="1"/>
    <col min="7415" max="7415" width="15.7265625" style="95" customWidth="1"/>
    <col min="7416" max="7416" width="20.1796875" style="95" customWidth="1"/>
    <col min="7417" max="7417" width="22.6328125" style="95" customWidth="1"/>
    <col min="7418" max="7425" width="9.7265625" style="95" customWidth="1"/>
    <col min="7426" max="7426" width="16.7265625" style="95" customWidth="1"/>
    <col min="7427" max="7427" width="14.36328125" style="95" customWidth="1"/>
    <col min="7428" max="7428" width="12" style="95" customWidth="1"/>
    <col min="7429" max="7430" width="12.08984375" style="95" bestFit="1" customWidth="1"/>
    <col min="7431" max="7431" width="28.81640625" style="95" customWidth="1"/>
    <col min="7432" max="7666" width="8.7265625" style="95"/>
    <col min="7667" max="7667" width="5.453125" style="95" customWidth="1"/>
    <col min="7668" max="7668" width="17.90625" style="95" customWidth="1"/>
    <col min="7669" max="7669" width="8.90625" style="95" bestFit="1" customWidth="1"/>
    <col min="7670" max="7670" width="47.36328125" style="95" customWidth="1"/>
    <col min="7671" max="7671" width="15.7265625" style="95" customWidth="1"/>
    <col min="7672" max="7672" width="20.1796875" style="95" customWidth="1"/>
    <col min="7673" max="7673" width="22.6328125" style="95" customWidth="1"/>
    <col min="7674" max="7681" width="9.7265625" style="95" customWidth="1"/>
    <col min="7682" max="7682" width="16.7265625" style="95" customWidth="1"/>
    <col min="7683" max="7683" width="14.36328125" style="95" customWidth="1"/>
    <col min="7684" max="7684" width="12" style="95" customWidth="1"/>
    <col min="7685" max="7686" width="12.08984375" style="95" bestFit="1" customWidth="1"/>
    <col min="7687" max="7687" width="28.81640625" style="95" customWidth="1"/>
    <col min="7688" max="7922" width="8.7265625" style="95"/>
    <col min="7923" max="7923" width="5.453125" style="95" customWidth="1"/>
    <col min="7924" max="7924" width="17.90625" style="95" customWidth="1"/>
    <col min="7925" max="7925" width="8.90625" style="95" bestFit="1" customWidth="1"/>
    <col min="7926" max="7926" width="47.36328125" style="95" customWidth="1"/>
    <col min="7927" max="7927" width="15.7265625" style="95" customWidth="1"/>
    <col min="7928" max="7928" width="20.1796875" style="95" customWidth="1"/>
    <col min="7929" max="7929" width="22.6328125" style="95" customWidth="1"/>
    <col min="7930" max="7937" width="9.7265625" style="95" customWidth="1"/>
    <col min="7938" max="7938" width="16.7265625" style="95" customWidth="1"/>
    <col min="7939" max="7939" width="14.36328125" style="95" customWidth="1"/>
    <col min="7940" max="7940" width="12" style="95" customWidth="1"/>
    <col min="7941" max="7942" width="12.08984375" style="95" bestFit="1" customWidth="1"/>
    <col min="7943" max="7943" width="28.81640625" style="95" customWidth="1"/>
    <col min="7944" max="8178" width="8.7265625" style="95"/>
    <col min="8179" max="8179" width="5.453125" style="95" customWidth="1"/>
    <col min="8180" max="8180" width="17.90625" style="95" customWidth="1"/>
    <col min="8181" max="8181" width="8.90625" style="95" bestFit="1" customWidth="1"/>
    <col min="8182" max="8182" width="47.36328125" style="95" customWidth="1"/>
    <col min="8183" max="8183" width="15.7265625" style="95" customWidth="1"/>
    <col min="8184" max="8184" width="20.1796875" style="95" customWidth="1"/>
    <col min="8185" max="8185" width="22.6328125" style="95" customWidth="1"/>
    <col min="8186" max="8193" width="9.7265625" style="95" customWidth="1"/>
    <col min="8194" max="8194" width="16.7265625" style="95" customWidth="1"/>
    <col min="8195" max="8195" width="14.36328125" style="95" customWidth="1"/>
    <col min="8196" max="8196" width="12" style="95" customWidth="1"/>
    <col min="8197" max="8198" width="12.08984375" style="95" bestFit="1" customWidth="1"/>
    <col min="8199" max="8199" width="28.81640625" style="95" customWidth="1"/>
    <col min="8200" max="8434" width="8.7265625" style="95"/>
    <col min="8435" max="8435" width="5.453125" style="95" customWidth="1"/>
    <col min="8436" max="8436" width="17.90625" style="95" customWidth="1"/>
    <col min="8437" max="8437" width="8.90625" style="95" bestFit="1" customWidth="1"/>
    <col min="8438" max="8438" width="47.36328125" style="95" customWidth="1"/>
    <col min="8439" max="8439" width="15.7265625" style="95" customWidth="1"/>
    <col min="8440" max="8440" width="20.1796875" style="95" customWidth="1"/>
    <col min="8441" max="8441" width="22.6328125" style="95" customWidth="1"/>
    <col min="8442" max="8449" width="9.7265625" style="95" customWidth="1"/>
    <col min="8450" max="8450" width="16.7265625" style="95" customWidth="1"/>
    <col min="8451" max="8451" width="14.36328125" style="95" customWidth="1"/>
    <col min="8452" max="8452" width="12" style="95" customWidth="1"/>
    <col min="8453" max="8454" width="12.08984375" style="95" bestFit="1" customWidth="1"/>
    <col min="8455" max="8455" width="28.81640625" style="95" customWidth="1"/>
    <col min="8456" max="8690" width="8.7265625" style="95"/>
    <col min="8691" max="8691" width="5.453125" style="95" customWidth="1"/>
    <col min="8692" max="8692" width="17.90625" style="95" customWidth="1"/>
    <col min="8693" max="8693" width="8.90625" style="95" bestFit="1" customWidth="1"/>
    <col min="8694" max="8694" width="47.36328125" style="95" customWidth="1"/>
    <col min="8695" max="8695" width="15.7265625" style="95" customWidth="1"/>
    <col min="8696" max="8696" width="20.1796875" style="95" customWidth="1"/>
    <col min="8697" max="8697" width="22.6328125" style="95" customWidth="1"/>
    <col min="8698" max="8705" width="9.7265625" style="95" customWidth="1"/>
    <col min="8706" max="8706" width="16.7265625" style="95" customWidth="1"/>
    <col min="8707" max="8707" width="14.36328125" style="95" customWidth="1"/>
    <col min="8708" max="8708" width="12" style="95" customWidth="1"/>
    <col min="8709" max="8710" width="12.08984375" style="95" bestFit="1" customWidth="1"/>
    <col min="8711" max="8711" width="28.81640625" style="95" customWidth="1"/>
    <col min="8712" max="8946" width="8.7265625" style="95"/>
    <col min="8947" max="8947" width="5.453125" style="95" customWidth="1"/>
    <col min="8948" max="8948" width="17.90625" style="95" customWidth="1"/>
    <col min="8949" max="8949" width="8.90625" style="95" bestFit="1" customWidth="1"/>
    <col min="8950" max="8950" width="47.36328125" style="95" customWidth="1"/>
    <col min="8951" max="8951" width="15.7265625" style="95" customWidth="1"/>
    <col min="8952" max="8952" width="20.1796875" style="95" customWidth="1"/>
    <col min="8953" max="8953" width="22.6328125" style="95" customWidth="1"/>
    <col min="8954" max="8961" width="9.7265625" style="95" customWidth="1"/>
    <col min="8962" max="8962" width="16.7265625" style="95" customWidth="1"/>
    <col min="8963" max="8963" width="14.36328125" style="95" customWidth="1"/>
    <col min="8964" max="8964" width="12" style="95" customWidth="1"/>
    <col min="8965" max="8966" width="12.08984375" style="95" bestFit="1" customWidth="1"/>
    <col min="8967" max="8967" width="28.81640625" style="95" customWidth="1"/>
    <col min="8968" max="9202" width="8.7265625" style="95"/>
    <col min="9203" max="9203" width="5.453125" style="95" customWidth="1"/>
    <col min="9204" max="9204" width="17.90625" style="95" customWidth="1"/>
    <col min="9205" max="9205" width="8.90625" style="95" bestFit="1" customWidth="1"/>
    <col min="9206" max="9206" width="47.36328125" style="95" customWidth="1"/>
    <col min="9207" max="9207" width="15.7265625" style="95" customWidth="1"/>
    <col min="9208" max="9208" width="20.1796875" style="95" customWidth="1"/>
    <col min="9209" max="9209" width="22.6328125" style="95" customWidth="1"/>
    <col min="9210" max="9217" width="9.7265625" style="95" customWidth="1"/>
    <col min="9218" max="9218" width="16.7265625" style="95" customWidth="1"/>
    <col min="9219" max="9219" width="14.36328125" style="95" customWidth="1"/>
    <col min="9220" max="9220" width="12" style="95" customWidth="1"/>
    <col min="9221" max="9222" width="12.08984375" style="95" bestFit="1" customWidth="1"/>
    <col min="9223" max="9223" width="28.81640625" style="95" customWidth="1"/>
    <col min="9224" max="9458" width="8.7265625" style="95"/>
    <col min="9459" max="9459" width="5.453125" style="95" customWidth="1"/>
    <col min="9460" max="9460" width="17.90625" style="95" customWidth="1"/>
    <col min="9461" max="9461" width="8.90625" style="95" bestFit="1" customWidth="1"/>
    <col min="9462" max="9462" width="47.36328125" style="95" customWidth="1"/>
    <col min="9463" max="9463" width="15.7265625" style="95" customWidth="1"/>
    <col min="9464" max="9464" width="20.1796875" style="95" customWidth="1"/>
    <col min="9465" max="9465" width="22.6328125" style="95" customWidth="1"/>
    <col min="9466" max="9473" width="9.7265625" style="95" customWidth="1"/>
    <col min="9474" max="9474" width="16.7265625" style="95" customWidth="1"/>
    <col min="9475" max="9475" width="14.36328125" style="95" customWidth="1"/>
    <col min="9476" max="9476" width="12" style="95" customWidth="1"/>
    <col min="9477" max="9478" width="12.08984375" style="95" bestFit="1" customWidth="1"/>
    <col min="9479" max="9479" width="28.81640625" style="95" customWidth="1"/>
    <col min="9480" max="9714" width="8.7265625" style="95"/>
    <col min="9715" max="9715" width="5.453125" style="95" customWidth="1"/>
    <col min="9716" max="9716" width="17.90625" style="95" customWidth="1"/>
    <col min="9717" max="9717" width="8.90625" style="95" bestFit="1" customWidth="1"/>
    <col min="9718" max="9718" width="47.36328125" style="95" customWidth="1"/>
    <col min="9719" max="9719" width="15.7265625" style="95" customWidth="1"/>
    <col min="9720" max="9720" width="20.1796875" style="95" customWidth="1"/>
    <col min="9721" max="9721" width="22.6328125" style="95" customWidth="1"/>
    <col min="9722" max="9729" width="9.7265625" style="95" customWidth="1"/>
    <col min="9730" max="9730" width="16.7265625" style="95" customWidth="1"/>
    <col min="9731" max="9731" width="14.36328125" style="95" customWidth="1"/>
    <col min="9732" max="9732" width="12" style="95" customWidth="1"/>
    <col min="9733" max="9734" width="12.08984375" style="95" bestFit="1" customWidth="1"/>
    <col min="9735" max="9735" width="28.81640625" style="95" customWidth="1"/>
    <col min="9736" max="9970" width="8.7265625" style="95"/>
    <col min="9971" max="9971" width="5.453125" style="95" customWidth="1"/>
    <col min="9972" max="9972" width="17.90625" style="95" customWidth="1"/>
    <col min="9973" max="9973" width="8.90625" style="95" bestFit="1" customWidth="1"/>
    <col min="9974" max="9974" width="47.36328125" style="95" customWidth="1"/>
    <col min="9975" max="9975" width="15.7265625" style="95" customWidth="1"/>
    <col min="9976" max="9976" width="20.1796875" style="95" customWidth="1"/>
    <col min="9977" max="9977" width="22.6328125" style="95" customWidth="1"/>
    <col min="9978" max="9985" width="9.7265625" style="95" customWidth="1"/>
    <col min="9986" max="9986" width="16.7265625" style="95" customWidth="1"/>
    <col min="9987" max="9987" width="14.36328125" style="95" customWidth="1"/>
    <col min="9988" max="9988" width="12" style="95" customWidth="1"/>
    <col min="9989" max="9990" width="12.08984375" style="95" bestFit="1" customWidth="1"/>
    <col min="9991" max="9991" width="28.81640625" style="95" customWidth="1"/>
    <col min="9992" max="10226" width="8.7265625" style="95"/>
    <col min="10227" max="10227" width="5.453125" style="95" customWidth="1"/>
    <col min="10228" max="10228" width="17.90625" style="95" customWidth="1"/>
    <col min="10229" max="10229" width="8.90625" style="95" bestFit="1" customWidth="1"/>
    <col min="10230" max="10230" width="47.36328125" style="95" customWidth="1"/>
    <col min="10231" max="10231" width="15.7265625" style="95" customWidth="1"/>
    <col min="10232" max="10232" width="20.1796875" style="95" customWidth="1"/>
    <col min="10233" max="10233" width="22.6328125" style="95" customWidth="1"/>
    <col min="10234" max="10241" width="9.7265625" style="95" customWidth="1"/>
    <col min="10242" max="10242" width="16.7265625" style="95" customWidth="1"/>
    <col min="10243" max="10243" width="14.36328125" style="95" customWidth="1"/>
    <col min="10244" max="10244" width="12" style="95" customWidth="1"/>
    <col min="10245" max="10246" width="12.08984375" style="95" bestFit="1" customWidth="1"/>
    <col min="10247" max="10247" width="28.81640625" style="95" customWidth="1"/>
    <col min="10248" max="10482" width="8.7265625" style="95"/>
    <col min="10483" max="10483" width="5.453125" style="95" customWidth="1"/>
    <col min="10484" max="10484" width="17.90625" style="95" customWidth="1"/>
    <col min="10485" max="10485" width="8.90625" style="95" bestFit="1" customWidth="1"/>
    <col min="10486" max="10486" width="47.36328125" style="95" customWidth="1"/>
    <col min="10487" max="10487" width="15.7265625" style="95" customWidth="1"/>
    <col min="10488" max="10488" width="20.1796875" style="95" customWidth="1"/>
    <col min="10489" max="10489" width="22.6328125" style="95" customWidth="1"/>
    <col min="10490" max="10497" width="9.7265625" style="95" customWidth="1"/>
    <col min="10498" max="10498" width="16.7265625" style="95" customWidth="1"/>
    <col min="10499" max="10499" width="14.36328125" style="95" customWidth="1"/>
    <col min="10500" max="10500" width="12" style="95" customWidth="1"/>
    <col min="10501" max="10502" width="12.08984375" style="95" bestFit="1" customWidth="1"/>
    <col min="10503" max="10503" width="28.81640625" style="95" customWidth="1"/>
    <col min="10504" max="10738" width="8.7265625" style="95"/>
    <col min="10739" max="10739" width="5.453125" style="95" customWidth="1"/>
    <col min="10740" max="10740" width="17.90625" style="95" customWidth="1"/>
    <col min="10741" max="10741" width="8.90625" style="95" bestFit="1" customWidth="1"/>
    <col min="10742" max="10742" width="47.36328125" style="95" customWidth="1"/>
    <col min="10743" max="10743" width="15.7265625" style="95" customWidth="1"/>
    <col min="10744" max="10744" width="20.1796875" style="95" customWidth="1"/>
    <col min="10745" max="10745" width="22.6328125" style="95" customWidth="1"/>
    <col min="10746" max="10753" width="9.7265625" style="95" customWidth="1"/>
    <col min="10754" max="10754" width="16.7265625" style="95" customWidth="1"/>
    <col min="10755" max="10755" width="14.36328125" style="95" customWidth="1"/>
    <col min="10756" max="10756" width="12" style="95" customWidth="1"/>
    <col min="10757" max="10758" width="12.08984375" style="95" bestFit="1" customWidth="1"/>
    <col min="10759" max="10759" width="28.81640625" style="95" customWidth="1"/>
    <col min="10760" max="10994" width="8.7265625" style="95"/>
    <col min="10995" max="10995" width="5.453125" style="95" customWidth="1"/>
    <col min="10996" max="10996" width="17.90625" style="95" customWidth="1"/>
    <col min="10997" max="10997" width="8.90625" style="95" bestFit="1" customWidth="1"/>
    <col min="10998" max="10998" width="47.36328125" style="95" customWidth="1"/>
    <col min="10999" max="10999" width="15.7265625" style="95" customWidth="1"/>
    <col min="11000" max="11000" width="20.1796875" style="95" customWidth="1"/>
    <col min="11001" max="11001" width="22.6328125" style="95" customWidth="1"/>
    <col min="11002" max="11009" width="9.7265625" style="95" customWidth="1"/>
    <col min="11010" max="11010" width="16.7265625" style="95" customWidth="1"/>
    <col min="11011" max="11011" width="14.36328125" style="95" customWidth="1"/>
    <col min="11012" max="11012" width="12" style="95" customWidth="1"/>
    <col min="11013" max="11014" width="12.08984375" style="95" bestFit="1" customWidth="1"/>
    <col min="11015" max="11015" width="28.81640625" style="95" customWidth="1"/>
    <col min="11016" max="11250" width="8.7265625" style="95"/>
    <col min="11251" max="11251" width="5.453125" style="95" customWidth="1"/>
    <col min="11252" max="11252" width="17.90625" style="95" customWidth="1"/>
    <col min="11253" max="11253" width="8.90625" style="95" bestFit="1" customWidth="1"/>
    <col min="11254" max="11254" width="47.36328125" style="95" customWidth="1"/>
    <col min="11255" max="11255" width="15.7265625" style="95" customWidth="1"/>
    <col min="11256" max="11256" width="20.1796875" style="95" customWidth="1"/>
    <col min="11257" max="11257" width="22.6328125" style="95" customWidth="1"/>
    <col min="11258" max="11265" width="9.7265625" style="95" customWidth="1"/>
    <col min="11266" max="11266" width="16.7265625" style="95" customWidth="1"/>
    <col min="11267" max="11267" width="14.36328125" style="95" customWidth="1"/>
    <col min="11268" max="11268" width="12" style="95" customWidth="1"/>
    <col min="11269" max="11270" width="12.08984375" style="95" bestFit="1" customWidth="1"/>
    <col min="11271" max="11271" width="28.81640625" style="95" customWidth="1"/>
    <col min="11272" max="11506" width="8.7265625" style="95"/>
    <col min="11507" max="11507" width="5.453125" style="95" customWidth="1"/>
    <col min="11508" max="11508" width="17.90625" style="95" customWidth="1"/>
    <col min="11509" max="11509" width="8.90625" style="95" bestFit="1" customWidth="1"/>
    <col min="11510" max="11510" width="47.36328125" style="95" customWidth="1"/>
    <col min="11511" max="11511" width="15.7265625" style="95" customWidth="1"/>
    <col min="11512" max="11512" width="20.1796875" style="95" customWidth="1"/>
    <col min="11513" max="11513" width="22.6328125" style="95" customWidth="1"/>
    <col min="11514" max="11521" width="9.7265625" style="95" customWidth="1"/>
    <col min="11522" max="11522" width="16.7265625" style="95" customWidth="1"/>
    <col min="11523" max="11523" width="14.36328125" style="95" customWidth="1"/>
    <col min="11524" max="11524" width="12" style="95" customWidth="1"/>
    <col min="11525" max="11526" width="12.08984375" style="95" bestFit="1" customWidth="1"/>
    <col min="11527" max="11527" width="28.81640625" style="95" customWidth="1"/>
    <col min="11528" max="11762" width="8.7265625" style="95"/>
    <col min="11763" max="11763" width="5.453125" style="95" customWidth="1"/>
    <col min="11764" max="11764" width="17.90625" style="95" customWidth="1"/>
    <col min="11765" max="11765" width="8.90625" style="95" bestFit="1" customWidth="1"/>
    <col min="11766" max="11766" width="47.36328125" style="95" customWidth="1"/>
    <col min="11767" max="11767" width="15.7265625" style="95" customWidth="1"/>
    <col min="11768" max="11768" width="20.1796875" style="95" customWidth="1"/>
    <col min="11769" max="11769" width="22.6328125" style="95" customWidth="1"/>
    <col min="11770" max="11777" width="9.7265625" style="95" customWidth="1"/>
    <col min="11778" max="11778" width="16.7265625" style="95" customWidth="1"/>
    <col min="11779" max="11779" width="14.36328125" style="95" customWidth="1"/>
    <col min="11780" max="11780" width="12" style="95" customWidth="1"/>
    <col min="11781" max="11782" width="12.08984375" style="95" bestFit="1" customWidth="1"/>
    <col min="11783" max="11783" width="28.81640625" style="95" customWidth="1"/>
    <col min="11784" max="12018" width="8.7265625" style="95"/>
    <col min="12019" max="12019" width="5.453125" style="95" customWidth="1"/>
    <col min="12020" max="12020" width="17.90625" style="95" customWidth="1"/>
    <col min="12021" max="12021" width="8.90625" style="95" bestFit="1" customWidth="1"/>
    <col min="12022" max="12022" width="47.36328125" style="95" customWidth="1"/>
    <col min="12023" max="12023" width="15.7265625" style="95" customWidth="1"/>
    <col min="12024" max="12024" width="20.1796875" style="95" customWidth="1"/>
    <col min="12025" max="12025" width="22.6328125" style="95" customWidth="1"/>
    <col min="12026" max="12033" width="9.7265625" style="95" customWidth="1"/>
    <col min="12034" max="12034" width="16.7265625" style="95" customWidth="1"/>
    <col min="12035" max="12035" width="14.36328125" style="95" customWidth="1"/>
    <col min="12036" max="12036" width="12" style="95" customWidth="1"/>
    <col min="12037" max="12038" width="12.08984375" style="95" bestFit="1" customWidth="1"/>
    <col min="12039" max="12039" width="28.81640625" style="95" customWidth="1"/>
    <col min="12040" max="12274" width="8.7265625" style="95"/>
    <col min="12275" max="12275" width="5.453125" style="95" customWidth="1"/>
    <col min="12276" max="12276" width="17.90625" style="95" customWidth="1"/>
    <col min="12277" max="12277" width="8.90625" style="95" bestFit="1" customWidth="1"/>
    <col min="12278" max="12278" width="47.36328125" style="95" customWidth="1"/>
    <col min="12279" max="12279" width="15.7265625" style="95" customWidth="1"/>
    <col min="12280" max="12280" width="20.1796875" style="95" customWidth="1"/>
    <col min="12281" max="12281" width="22.6328125" style="95" customWidth="1"/>
    <col min="12282" max="12289" width="9.7265625" style="95" customWidth="1"/>
    <col min="12290" max="12290" width="16.7265625" style="95" customWidth="1"/>
    <col min="12291" max="12291" width="14.36328125" style="95" customWidth="1"/>
    <col min="12292" max="12292" width="12" style="95" customWidth="1"/>
    <col min="12293" max="12294" width="12.08984375" style="95" bestFit="1" customWidth="1"/>
    <col min="12295" max="12295" width="28.81640625" style="95" customWidth="1"/>
    <col min="12296" max="12530" width="8.7265625" style="95"/>
    <col min="12531" max="12531" width="5.453125" style="95" customWidth="1"/>
    <col min="12532" max="12532" width="17.90625" style="95" customWidth="1"/>
    <col min="12533" max="12533" width="8.90625" style="95" bestFit="1" customWidth="1"/>
    <col min="12534" max="12534" width="47.36328125" style="95" customWidth="1"/>
    <col min="12535" max="12535" width="15.7265625" style="95" customWidth="1"/>
    <col min="12536" max="12536" width="20.1796875" style="95" customWidth="1"/>
    <col min="12537" max="12537" width="22.6328125" style="95" customWidth="1"/>
    <col min="12538" max="12545" width="9.7265625" style="95" customWidth="1"/>
    <col min="12546" max="12546" width="16.7265625" style="95" customWidth="1"/>
    <col min="12547" max="12547" width="14.36328125" style="95" customWidth="1"/>
    <col min="12548" max="12548" width="12" style="95" customWidth="1"/>
    <col min="12549" max="12550" width="12.08984375" style="95" bestFit="1" customWidth="1"/>
    <col min="12551" max="12551" width="28.81640625" style="95" customWidth="1"/>
    <col min="12552" max="12786" width="8.7265625" style="95"/>
    <col min="12787" max="12787" width="5.453125" style="95" customWidth="1"/>
    <col min="12788" max="12788" width="17.90625" style="95" customWidth="1"/>
    <col min="12789" max="12789" width="8.90625" style="95" bestFit="1" customWidth="1"/>
    <col min="12790" max="12790" width="47.36328125" style="95" customWidth="1"/>
    <col min="12791" max="12791" width="15.7265625" style="95" customWidth="1"/>
    <col min="12792" max="12792" width="20.1796875" style="95" customWidth="1"/>
    <col min="12793" max="12793" width="22.6328125" style="95" customWidth="1"/>
    <col min="12794" max="12801" width="9.7265625" style="95" customWidth="1"/>
    <col min="12802" max="12802" width="16.7265625" style="95" customWidth="1"/>
    <col min="12803" max="12803" width="14.36328125" style="95" customWidth="1"/>
    <col min="12804" max="12804" width="12" style="95" customWidth="1"/>
    <col min="12805" max="12806" width="12.08984375" style="95" bestFit="1" customWidth="1"/>
    <col min="12807" max="12807" width="28.81640625" style="95" customWidth="1"/>
    <col min="12808" max="13042" width="8.7265625" style="95"/>
    <col min="13043" max="13043" width="5.453125" style="95" customWidth="1"/>
    <col min="13044" max="13044" width="17.90625" style="95" customWidth="1"/>
    <col min="13045" max="13045" width="8.90625" style="95" bestFit="1" customWidth="1"/>
    <col min="13046" max="13046" width="47.36328125" style="95" customWidth="1"/>
    <col min="13047" max="13047" width="15.7265625" style="95" customWidth="1"/>
    <col min="13048" max="13048" width="20.1796875" style="95" customWidth="1"/>
    <col min="13049" max="13049" width="22.6328125" style="95" customWidth="1"/>
    <col min="13050" max="13057" width="9.7265625" style="95" customWidth="1"/>
    <col min="13058" max="13058" width="16.7265625" style="95" customWidth="1"/>
    <col min="13059" max="13059" width="14.36328125" style="95" customWidth="1"/>
    <col min="13060" max="13060" width="12" style="95" customWidth="1"/>
    <col min="13061" max="13062" width="12.08984375" style="95" bestFit="1" customWidth="1"/>
    <col min="13063" max="13063" width="28.81640625" style="95" customWidth="1"/>
    <col min="13064" max="13298" width="8.7265625" style="95"/>
    <col min="13299" max="13299" width="5.453125" style="95" customWidth="1"/>
    <col min="13300" max="13300" width="17.90625" style="95" customWidth="1"/>
    <col min="13301" max="13301" width="8.90625" style="95" bestFit="1" customWidth="1"/>
    <col min="13302" max="13302" width="47.36328125" style="95" customWidth="1"/>
    <col min="13303" max="13303" width="15.7265625" style="95" customWidth="1"/>
    <col min="13304" max="13304" width="20.1796875" style="95" customWidth="1"/>
    <col min="13305" max="13305" width="22.6328125" style="95" customWidth="1"/>
    <col min="13306" max="13313" width="9.7265625" style="95" customWidth="1"/>
    <col min="13314" max="13314" width="16.7265625" style="95" customWidth="1"/>
    <col min="13315" max="13315" width="14.36328125" style="95" customWidth="1"/>
    <col min="13316" max="13316" width="12" style="95" customWidth="1"/>
    <col min="13317" max="13318" width="12.08984375" style="95" bestFit="1" customWidth="1"/>
    <col min="13319" max="13319" width="28.81640625" style="95" customWidth="1"/>
    <col min="13320" max="13554" width="8.7265625" style="95"/>
    <col min="13555" max="13555" width="5.453125" style="95" customWidth="1"/>
    <col min="13556" max="13556" width="17.90625" style="95" customWidth="1"/>
    <col min="13557" max="13557" width="8.90625" style="95" bestFit="1" customWidth="1"/>
    <col min="13558" max="13558" width="47.36328125" style="95" customWidth="1"/>
    <col min="13559" max="13559" width="15.7265625" style="95" customWidth="1"/>
    <col min="13560" max="13560" width="20.1796875" style="95" customWidth="1"/>
    <col min="13561" max="13561" width="22.6328125" style="95" customWidth="1"/>
    <col min="13562" max="13569" width="9.7265625" style="95" customWidth="1"/>
    <col min="13570" max="13570" width="16.7265625" style="95" customWidth="1"/>
    <col min="13571" max="13571" width="14.36328125" style="95" customWidth="1"/>
    <col min="13572" max="13572" width="12" style="95" customWidth="1"/>
    <col min="13573" max="13574" width="12.08984375" style="95" bestFit="1" customWidth="1"/>
    <col min="13575" max="13575" width="28.81640625" style="95" customWidth="1"/>
    <col min="13576" max="13810" width="8.7265625" style="95"/>
    <col min="13811" max="13811" width="5.453125" style="95" customWidth="1"/>
    <col min="13812" max="13812" width="17.90625" style="95" customWidth="1"/>
    <col min="13813" max="13813" width="8.90625" style="95" bestFit="1" customWidth="1"/>
    <col min="13814" max="13814" width="47.36328125" style="95" customWidth="1"/>
    <col min="13815" max="13815" width="15.7265625" style="95" customWidth="1"/>
    <col min="13816" max="13816" width="20.1796875" style="95" customWidth="1"/>
    <col min="13817" max="13817" width="22.6328125" style="95" customWidth="1"/>
    <col min="13818" max="13825" width="9.7265625" style="95" customWidth="1"/>
    <col min="13826" max="13826" width="16.7265625" style="95" customWidth="1"/>
    <col min="13827" max="13827" width="14.36328125" style="95" customWidth="1"/>
    <col min="13828" max="13828" width="12" style="95" customWidth="1"/>
    <col min="13829" max="13830" width="12.08984375" style="95" bestFit="1" customWidth="1"/>
    <col min="13831" max="13831" width="28.81640625" style="95" customWidth="1"/>
    <col min="13832" max="14066" width="8.7265625" style="95"/>
    <col min="14067" max="14067" width="5.453125" style="95" customWidth="1"/>
    <col min="14068" max="14068" width="17.90625" style="95" customWidth="1"/>
    <col min="14069" max="14069" width="8.90625" style="95" bestFit="1" customWidth="1"/>
    <col min="14070" max="14070" width="47.36328125" style="95" customWidth="1"/>
    <col min="14071" max="14071" width="15.7265625" style="95" customWidth="1"/>
    <col min="14072" max="14072" width="20.1796875" style="95" customWidth="1"/>
    <col min="14073" max="14073" width="22.6328125" style="95" customWidth="1"/>
    <col min="14074" max="14081" width="9.7265625" style="95" customWidth="1"/>
    <col min="14082" max="14082" width="16.7265625" style="95" customWidth="1"/>
    <col min="14083" max="14083" width="14.36328125" style="95" customWidth="1"/>
    <col min="14084" max="14084" width="12" style="95" customWidth="1"/>
    <col min="14085" max="14086" width="12.08984375" style="95" bestFit="1" customWidth="1"/>
    <col min="14087" max="14087" width="28.81640625" style="95" customWidth="1"/>
    <col min="14088" max="14322" width="8.7265625" style="95"/>
    <col min="14323" max="14323" width="5.453125" style="95" customWidth="1"/>
    <col min="14324" max="14324" width="17.90625" style="95" customWidth="1"/>
    <col min="14325" max="14325" width="8.90625" style="95" bestFit="1" customWidth="1"/>
    <col min="14326" max="14326" width="47.36328125" style="95" customWidth="1"/>
    <col min="14327" max="14327" width="15.7265625" style="95" customWidth="1"/>
    <col min="14328" max="14328" width="20.1796875" style="95" customWidth="1"/>
    <col min="14329" max="14329" width="22.6328125" style="95" customWidth="1"/>
    <col min="14330" max="14337" width="9.7265625" style="95" customWidth="1"/>
    <col min="14338" max="14338" width="16.7265625" style="95" customWidth="1"/>
    <col min="14339" max="14339" width="14.36328125" style="95" customWidth="1"/>
    <col min="14340" max="14340" width="12" style="95" customWidth="1"/>
    <col min="14341" max="14342" width="12.08984375" style="95" bestFit="1" customWidth="1"/>
    <col min="14343" max="14343" width="28.81640625" style="95" customWidth="1"/>
    <col min="14344" max="14578" width="8.7265625" style="95"/>
    <col min="14579" max="14579" width="5.453125" style="95" customWidth="1"/>
    <col min="14580" max="14580" width="17.90625" style="95" customWidth="1"/>
    <col min="14581" max="14581" width="8.90625" style="95" bestFit="1" customWidth="1"/>
    <col min="14582" max="14582" width="47.36328125" style="95" customWidth="1"/>
    <col min="14583" max="14583" width="15.7265625" style="95" customWidth="1"/>
    <col min="14584" max="14584" width="20.1796875" style="95" customWidth="1"/>
    <col min="14585" max="14585" width="22.6328125" style="95" customWidth="1"/>
    <col min="14586" max="14593" width="9.7265625" style="95" customWidth="1"/>
    <col min="14594" max="14594" width="16.7265625" style="95" customWidth="1"/>
    <col min="14595" max="14595" width="14.36328125" style="95" customWidth="1"/>
    <col min="14596" max="14596" width="12" style="95" customWidth="1"/>
    <col min="14597" max="14598" width="12.08984375" style="95" bestFit="1" customWidth="1"/>
    <col min="14599" max="14599" width="28.81640625" style="95" customWidth="1"/>
    <col min="14600" max="14834" width="8.7265625" style="95"/>
    <col min="14835" max="14835" width="5.453125" style="95" customWidth="1"/>
    <col min="14836" max="14836" width="17.90625" style="95" customWidth="1"/>
    <col min="14837" max="14837" width="8.90625" style="95" bestFit="1" customWidth="1"/>
    <col min="14838" max="14838" width="47.36328125" style="95" customWidth="1"/>
    <col min="14839" max="14839" width="15.7265625" style="95" customWidth="1"/>
    <col min="14840" max="14840" width="20.1796875" style="95" customWidth="1"/>
    <col min="14841" max="14841" width="22.6328125" style="95" customWidth="1"/>
    <col min="14842" max="14849" width="9.7265625" style="95" customWidth="1"/>
    <col min="14850" max="14850" width="16.7265625" style="95" customWidth="1"/>
    <col min="14851" max="14851" width="14.36328125" style="95" customWidth="1"/>
    <col min="14852" max="14852" width="12" style="95" customWidth="1"/>
    <col min="14853" max="14854" width="12.08984375" style="95" bestFit="1" customWidth="1"/>
    <col min="14855" max="14855" width="28.81640625" style="95" customWidth="1"/>
    <col min="14856" max="15090" width="8.7265625" style="95"/>
    <col min="15091" max="15091" width="5.453125" style="95" customWidth="1"/>
    <col min="15092" max="15092" width="17.90625" style="95" customWidth="1"/>
    <col min="15093" max="15093" width="8.90625" style="95" bestFit="1" customWidth="1"/>
    <col min="15094" max="15094" width="47.36328125" style="95" customWidth="1"/>
    <col min="15095" max="15095" width="15.7265625" style="95" customWidth="1"/>
    <col min="15096" max="15096" width="20.1796875" style="95" customWidth="1"/>
    <col min="15097" max="15097" width="22.6328125" style="95" customWidth="1"/>
    <col min="15098" max="15105" width="9.7265625" style="95" customWidth="1"/>
    <col min="15106" max="15106" width="16.7265625" style="95" customWidth="1"/>
    <col min="15107" max="15107" width="14.36328125" style="95" customWidth="1"/>
    <col min="15108" max="15108" width="12" style="95" customWidth="1"/>
    <col min="15109" max="15110" width="12.08984375" style="95" bestFit="1" customWidth="1"/>
    <col min="15111" max="15111" width="28.81640625" style="95" customWidth="1"/>
    <col min="15112" max="15346" width="8.7265625" style="95"/>
    <col min="15347" max="15347" width="5.453125" style="95" customWidth="1"/>
    <col min="15348" max="15348" width="17.90625" style="95" customWidth="1"/>
    <col min="15349" max="15349" width="8.90625" style="95" bestFit="1" customWidth="1"/>
    <col min="15350" max="15350" width="47.36328125" style="95" customWidth="1"/>
    <col min="15351" max="15351" width="15.7265625" style="95" customWidth="1"/>
    <col min="15352" max="15352" width="20.1796875" style="95" customWidth="1"/>
    <col min="15353" max="15353" width="22.6328125" style="95" customWidth="1"/>
    <col min="15354" max="15361" width="9.7265625" style="95" customWidth="1"/>
    <col min="15362" max="15362" width="16.7265625" style="95" customWidth="1"/>
    <col min="15363" max="15363" width="14.36328125" style="95" customWidth="1"/>
    <col min="15364" max="15364" width="12" style="95" customWidth="1"/>
    <col min="15365" max="15366" width="12.08984375" style="95" bestFit="1" customWidth="1"/>
    <col min="15367" max="15367" width="28.81640625" style="95" customWidth="1"/>
    <col min="15368" max="15602" width="8.7265625" style="95"/>
    <col min="15603" max="15603" width="5.453125" style="95" customWidth="1"/>
    <col min="15604" max="15604" width="17.90625" style="95" customWidth="1"/>
    <col min="15605" max="15605" width="8.90625" style="95" bestFit="1" customWidth="1"/>
    <col min="15606" max="15606" width="47.36328125" style="95" customWidth="1"/>
    <col min="15607" max="15607" width="15.7265625" style="95" customWidth="1"/>
    <col min="15608" max="15608" width="20.1796875" style="95" customWidth="1"/>
    <col min="15609" max="15609" width="22.6328125" style="95" customWidth="1"/>
    <col min="15610" max="15617" width="9.7265625" style="95" customWidth="1"/>
    <col min="15618" max="15618" width="16.7265625" style="95" customWidth="1"/>
    <col min="15619" max="15619" width="14.36328125" style="95" customWidth="1"/>
    <col min="15620" max="15620" width="12" style="95" customWidth="1"/>
    <col min="15621" max="15622" width="12.08984375" style="95" bestFit="1" customWidth="1"/>
    <col min="15623" max="15623" width="28.81640625" style="95" customWidth="1"/>
    <col min="15624" max="15858" width="8.7265625" style="95"/>
    <col min="15859" max="15859" width="5.453125" style="95" customWidth="1"/>
    <col min="15860" max="15860" width="17.90625" style="95" customWidth="1"/>
    <col min="15861" max="15861" width="8.90625" style="95" bestFit="1" customWidth="1"/>
    <col min="15862" max="15862" width="47.36328125" style="95" customWidth="1"/>
    <col min="15863" max="15863" width="15.7265625" style="95" customWidth="1"/>
    <col min="15864" max="15864" width="20.1796875" style="95" customWidth="1"/>
    <col min="15865" max="15865" width="22.6328125" style="95" customWidth="1"/>
    <col min="15866" max="15873" width="9.7265625" style="95" customWidth="1"/>
    <col min="15874" max="15874" width="16.7265625" style="95" customWidth="1"/>
    <col min="15875" max="15875" width="14.36328125" style="95" customWidth="1"/>
    <col min="15876" max="15876" width="12" style="95" customWidth="1"/>
    <col min="15877" max="15878" width="12.08984375" style="95" bestFit="1" customWidth="1"/>
    <col min="15879" max="15879" width="28.81640625" style="95" customWidth="1"/>
    <col min="15880" max="16114" width="8.7265625" style="95"/>
    <col min="16115" max="16115" width="5.453125" style="95" customWidth="1"/>
    <col min="16116" max="16116" width="17.90625" style="95" customWidth="1"/>
    <col min="16117" max="16117" width="8.90625" style="95" bestFit="1" customWidth="1"/>
    <col min="16118" max="16118" width="47.36328125" style="95" customWidth="1"/>
    <col min="16119" max="16119" width="15.7265625" style="95" customWidth="1"/>
    <col min="16120" max="16120" width="20.1796875" style="95" customWidth="1"/>
    <col min="16121" max="16121" width="22.6328125" style="95" customWidth="1"/>
    <col min="16122" max="16129" width="9.7265625" style="95" customWidth="1"/>
    <col min="16130" max="16130" width="16.7265625" style="95" customWidth="1"/>
    <col min="16131" max="16131" width="14.36328125" style="95" customWidth="1"/>
    <col min="16132" max="16132" width="12" style="95" customWidth="1"/>
    <col min="16133" max="16134" width="12.08984375" style="95" bestFit="1" customWidth="1"/>
    <col min="16135" max="16135" width="28.81640625" style="95" customWidth="1"/>
    <col min="16136" max="16384" width="8.7265625" style="95"/>
  </cols>
  <sheetData>
    <row r="1" spans="1:7" s="12" customFormat="1" ht="38" customHeight="1" x14ac:dyDescent="0.35">
      <c r="A1" s="590" t="s">
        <v>21</v>
      </c>
      <c r="B1" s="593" t="s">
        <v>54</v>
      </c>
      <c r="C1" s="593"/>
      <c r="D1" s="590" t="s">
        <v>48</v>
      </c>
      <c r="E1" s="413" t="s">
        <v>57</v>
      </c>
      <c r="F1" s="590" t="s">
        <v>50</v>
      </c>
      <c r="G1" s="590"/>
    </row>
    <row r="2" spans="1:7" s="12" customFormat="1" ht="29" customHeight="1" x14ac:dyDescent="0.35">
      <c r="A2" s="590"/>
      <c r="B2" s="593"/>
      <c r="C2" s="593"/>
      <c r="D2" s="590"/>
      <c r="E2" s="413">
        <v>2025</v>
      </c>
      <c r="F2" s="414" t="s">
        <v>211</v>
      </c>
      <c r="G2" s="471" t="s">
        <v>212</v>
      </c>
    </row>
    <row r="3" spans="1:7" s="12" customFormat="1" ht="28.5" customHeight="1" x14ac:dyDescent="0.35">
      <c r="A3" s="591" t="s">
        <v>213</v>
      </c>
      <c r="B3" s="591"/>
      <c r="C3" s="591"/>
      <c r="D3" s="591"/>
      <c r="E3" s="591"/>
      <c r="F3" s="591"/>
      <c r="G3" s="591"/>
    </row>
    <row r="4" spans="1:7" s="94" customFormat="1" ht="25" customHeight="1" x14ac:dyDescent="0.35">
      <c r="A4" s="415">
        <v>2</v>
      </c>
      <c r="B4" s="416" t="s">
        <v>214</v>
      </c>
      <c r="C4" s="417" t="s">
        <v>33</v>
      </c>
      <c r="D4" s="416"/>
      <c r="E4" s="418"/>
      <c r="F4" s="419"/>
      <c r="G4" s="420"/>
    </row>
    <row r="5" spans="1:7" ht="25" customHeight="1" x14ac:dyDescent="0.35">
      <c r="A5" s="421"/>
      <c r="B5" s="421" t="s">
        <v>215</v>
      </c>
      <c r="C5" s="422" t="s">
        <v>216</v>
      </c>
      <c r="D5" s="418"/>
      <c r="E5" s="422"/>
      <c r="F5" s="450"/>
      <c r="G5" s="472"/>
    </row>
    <row r="6" spans="1:7" ht="25" customHeight="1" x14ac:dyDescent="0.35">
      <c r="A6" s="421"/>
      <c r="B6" s="423">
        <v>1</v>
      </c>
      <c r="C6" s="424" t="str">
        <f>'Berita ACARA Musdes'!B116</f>
        <v>kegiatan Pendidikan PAUD Holistik Integratif (HI)</v>
      </c>
      <c r="D6" s="425" t="s">
        <v>221</v>
      </c>
      <c r="E6" s="426">
        <v>2025</v>
      </c>
      <c r="F6" s="427">
        <v>6200000</v>
      </c>
      <c r="G6" s="423" t="s">
        <v>120</v>
      </c>
    </row>
    <row r="7" spans="1:7" ht="25" customHeight="1" x14ac:dyDescent="0.35">
      <c r="A7" s="421"/>
      <c r="B7" s="423">
        <v>2</v>
      </c>
      <c r="C7" s="424" t="s">
        <v>219</v>
      </c>
      <c r="D7" s="425" t="s">
        <v>221</v>
      </c>
      <c r="E7" s="426">
        <v>2025</v>
      </c>
      <c r="F7" s="427">
        <v>10800000</v>
      </c>
      <c r="G7" s="423" t="s">
        <v>120</v>
      </c>
    </row>
    <row r="8" spans="1:7" ht="35" customHeight="1" x14ac:dyDescent="0.35">
      <c r="A8" s="421"/>
      <c r="B8" s="421" t="s">
        <v>245</v>
      </c>
      <c r="C8" s="422" t="s">
        <v>246</v>
      </c>
      <c r="D8" s="422"/>
      <c r="E8" s="428"/>
      <c r="F8" s="451"/>
      <c r="G8" s="423"/>
    </row>
    <row r="9" spans="1:7" ht="35" customHeight="1" x14ac:dyDescent="0.35">
      <c r="A9" s="421"/>
      <c r="B9" s="423">
        <v>1</v>
      </c>
      <c r="C9" s="424" t="str">
        <f>'Berita ACARA Musdes'!B119</f>
        <v>Penyuluhan, pendataan dan pendampingan ATS, ATM</v>
      </c>
      <c r="D9" s="425" t="s">
        <v>247</v>
      </c>
      <c r="E9" s="426">
        <v>2025</v>
      </c>
      <c r="F9" s="427">
        <f>'Berita ACARA Musdes'!C119</f>
        <v>9650000</v>
      </c>
      <c r="G9" s="423" t="s">
        <v>120</v>
      </c>
    </row>
    <row r="10" spans="1:7" ht="35" customHeight="1" x14ac:dyDescent="0.35">
      <c r="A10" s="421"/>
      <c r="B10" s="421" t="s">
        <v>240</v>
      </c>
      <c r="C10" s="422" t="s">
        <v>241</v>
      </c>
      <c r="D10" s="422"/>
      <c r="E10" s="428"/>
      <c r="F10" s="451"/>
      <c r="G10" s="423"/>
    </row>
    <row r="11" spans="1:7" ht="35" customHeight="1" x14ac:dyDescent="0.35">
      <c r="A11" s="421"/>
      <c r="B11" s="423">
        <v>1</v>
      </c>
      <c r="C11" s="424" t="str">
        <f>'Berita ACARA Musdes'!B121</f>
        <v>Pengelolaan  Perpustakaan Desa</v>
      </c>
      <c r="D11" s="425" t="s">
        <v>247</v>
      </c>
      <c r="E11" s="426">
        <v>2025</v>
      </c>
      <c r="F11" s="427">
        <f>'Berita ACARA Musdes'!C121</f>
        <v>4800000</v>
      </c>
      <c r="G11" s="423" t="s">
        <v>120</v>
      </c>
    </row>
    <row r="12" spans="1:7" ht="35" customHeight="1" x14ac:dyDescent="0.35">
      <c r="A12" s="421"/>
      <c r="B12" s="421" t="s">
        <v>234</v>
      </c>
      <c r="C12" s="422" t="s">
        <v>235</v>
      </c>
      <c r="D12" s="418"/>
      <c r="E12" s="428"/>
      <c r="F12" s="429"/>
      <c r="G12" s="473"/>
    </row>
    <row r="13" spans="1:7" ht="20" customHeight="1" x14ac:dyDescent="0.35">
      <c r="A13" s="421"/>
      <c r="B13" s="423">
        <v>1</v>
      </c>
      <c r="C13" s="424" t="s">
        <v>238</v>
      </c>
      <c r="D13" s="75" t="s">
        <v>669</v>
      </c>
      <c r="E13" s="426">
        <v>2025</v>
      </c>
      <c r="F13" s="427">
        <f>'Berita ACARA Musdes'!C123</f>
        <v>5400000</v>
      </c>
      <c r="G13" s="423" t="s">
        <v>120</v>
      </c>
    </row>
    <row r="14" spans="1:7" ht="20" customHeight="1" x14ac:dyDescent="0.35">
      <c r="A14" s="421"/>
      <c r="B14" s="423">
        <v>2</v>
      </c>
      <c r="C14" s="424" t="s">
        <v>239</v>
      </c>
      <c r="D14" s="75" t="s">
        <v>669</v>
      </c>
      <c r="E14" s="426">
        <v>2025</v>
      </c>
      <c r="F14" s="427">
        <f>'Berita ACARA Musdes'!C124</f>
        <v>8100000</v>
      </c>
      <c r="G14" s="423" t="s">
        <v>120</v>
      </c>
    </row>
    <row r="15" spans="1:7" ht="15" customHeight="1" x14ac:dyDescent="0.35">
      <c r="A15" s="421">
        <v>2</v>
      </c>
      <c r="B15" s="421">
        <v>3</v>
      </c>
      <c r="C15" s="430" t="s">
        <v>273</v>
      </c>
      <c r="D15" s="430"/>
      <c r="E15" s="428"/>
      <c r="F15" s="431"/>
      <c r="G15" s="432"/>
    </row>
    <row r="16" spans="1:7" ht="35" customHeight="1" x14ac:dyDescent="0.35">
      <c r="A16" s="421"/>
      <c r="B16" s="421" t="s">
        <v>274</v>
      </c>
      <c r="C16" s="422" t="s">
        <v>275</v>
      </c>
      <c r="D16" s="430"/>
      <c r="E16" s="428"/>
      <c r="F16" s="431"/>
      <c r="G16" s="432"/>
    </row>
    <row r="17" spans="1:7" ht="30" customHeight="1" x14ac:dyDescent="0.35">
      <c r="A17" s="432"/>
      <c r="B17" s="433">
        <v>1</v>
      </c>
      <c r="C17" s="424" t="str">
        <f>'Berita ACARA Musdes'!B127</f>
        <v>Penyelenggaraan Pos Kesehatan Desa(POSBINDU)</v>
      </c>
      <c r="D17" s="434" t="s">
        <v>277</v>
      </c>
      <c r="E17" s="435">
        <v>2025</v>
      </c>
      <c r="F17" s="427">
        <f>'Berita ACARA Musdes'!C127</f>
        <v>14905000</v>
      </c>
      <c r="G17" s="432" t="s">
        <v>120</v>
      </c>
    </row>
    <row r="18" spans="1:7" ht="25.5" customHeight="1" x14ac:dyDescent="0.35">
      <c r="A18" s="432"/>
      <c r="B18" s="433">
        <v>2</v>
      </c>
      <c r="C18" s="424" t="str">
        <f>'Berita ACARA Musdes'!B128</f>
        <v>Posyandu Integrasi Layanan Primer (ILP)</v>
      </c>
      <c r="D18" s="434" t="s">
        <v>670</v>
      </c>
      <c r="E18" s="435">
        <v>2025</v>
      </c>
      <c r="F18" s="427">
        <f>'Berita ACARA Musdes'!C128</f>
        <v>3000000</v>
      </c>
      <c r="G18" s="432" t="s">
        <v>120</v>
      </c>
    </row>
    <row r="19" spans="1:7" ht="35" customHeight="1" x14ac:dyDescent="0.35">
      <c r="A19" s="421"/>
      <c r="B19" s="421" t="s">
        <v>281</v>
      </c>
      <c r="C19" s="422" t="s">
        <v>282</v>
      </c>
      <c r="D19" s="430"/>
      <c r="E19" s="428"/>
      <c r="F19" s="431"/>
      <c r="G19" s="432"/>
    </row>
    <row r="20" spans="1:7" ht="20" customHeight="1" x14ac:dyDescent="0.35">
      <c r="A20" s="432"/>
      <c r="B20" s="436">
        <v>1</v>
      </c>
      <c r="C20" s="437" t="str">
        <f>'Berita ACARA Musdes'!B130</f>
        <v>Operasional Posyandu</v>
      </c>
      <c r="D20" s="436" t="s">
        <v>283</v>
      </c>
      <c r="E20" s="435">
        <v>2025</v>
      </c>
      <c r="F20" s="438">
        <f>'Berita ACARA Musdes'!C130</f>
        <v>16800000</v>
      </c>
      <c r="G20" s="432" t="str">
        <f>'Berita ACARA Musdes'!D130</f>
        <v>DD</v>
      </c>
    </row>
    <row r="21" spans="1:7" ht="20" customHeight="1" x14ac:dyDescent="0.35">
      <c r="A21" s="432"/>
      <c r="B21" s="436">
        <v>2</v>
      </c>
      <c r="C21" s="437" t="str">
        <f>'Berita ACARA Musdes'!B131</f>
        <v>Makanan Tambahan untuk penanganan gizi buruk</v>
      </c>
      <c r="D21" s="436" t="s">
        <v>283</v>
      </c>
      <c r="E21" s="435">
        <v>2025</v>
      </c>
      <c r="F21" s="438">
        <f>'Berita ACARA Musdes'!C131</f>
        <v>16000000</v>
      </c>
      <c r="G21" s="432" t="str">
        <f>'Berita ACARA Musdes'!D131</f>
        <v>DD</v>
      </c>
    </row>
    <row r="22" spans="1:7" ht="20" customHeight="1" x14ac:dyDescent="0.35">
      <c r="A22" s="432"/>
      <c r="B22" s="436">
        <v>3</v>
      </c>
      <c r="C22" s="437" t="str">
        <f>'Berita ACARA Musdes'!B132</f>
        <v>Belanja Peralatan Posyandu</v>
      </c>
      <c r="D22" s="434" t="s">
        <v>283</v>
      </c>
      <c r="E22" s="435">
        <v>2025</v>
      </c>
      <c r="F22" s="438">
        <f>'Berita ACARA Musdes'!C132</f>
        <v>6000000</v>
      </c>
      <c r="G22" s="432" t="str">
        <f>'Berita ACARA Musdes'!D132</f>
        <v>DD</v>
      </c>
    </row>
    <row r="23" spans="1:7" ht="25" customHeight="1" x14ac:dyDescent="0.35">
      <c r="A23" s="421"/>
      <c r="B23" s="421" t="s">
        <v>285</v>
      </c>
      <c r="C23" s="422" t="s">
        <v>286</v>
      </c>
      <c r="D23" s="430"/>
      <c r="E23" s="428"/>
      <c r="F23" s="431"/>
      <c r="G23" s="432"/>
    </row>
    <row r="24" spans="1:7" ht="25" customHeight="1" x14ac:dyDescent="0.35">
      <c r="A24" s="421"/>
      <c r="B24" s="433">
        <v>1</v>
      </c>
      <c r="C24" s="424" t="str">
        <f>'Berita ACARA Musdes'!B134</f>
        <v>Forum Kesehatan Desa(pendataan dan pendampingan AIDS, TBC, dan Malaria (ATM)</v>
      </c>
      <c r="D24" s="425" t="s">
        <v>289</v>
      </c>
      <c r="E24" s="435">
        <v>2025</v>
      </c>
      <c r="F24" s="427">
        <f>'Berita ACARA Musdes'!C134</f>
        <v>2110000</v>
      </c>
      <c r="G24" s="423" t="s">
        <v>120</v>
      </c>
    </row>
    <row r="25" spans="1:7" ht="25" customHeight="1" x14ac:dyDescent="0.35">
      <c r="A25" s="421"/>
      <c r="B25" s="436">
        <v>2</v>
      </c>
      <c r="C25" s="424" t="s">
        <v>286</v>
      </c>
      <c r="D25" s="425" t="s">
        <v>291</v>
      </c>
      <c r="E25" s="435">
        <v>2025</v>
      </c>
      <c r="F25" s="427">
        <v>18500000</v>
      </c>
      <c r="G25" s="423" t="s">
        <v>120</v>
      </c>
    </row>
    <row r="26" spans="1:7" ht="25" customHeight="1" x14ac:dyDescent="0.35">
      <c r="A26" s="421"/>
      <c r="B26" s="421" t="s">
        <v>295</v>
      </c>
      <c r="C26" s="422" t="s">
        <v>296</v>
      </c>
      <c r="D26" s="418"/>
      <c r="E26" s="428"/>
      <c r="F26" s="429"/>
      <c r="G26" s="473"/>
    </row>
    <row r="27" spans="1:7" ht="25" customHeight="1" x14ac:dyDescent="0.35">
      <c r="A27" s="432"/>
      <c r="B27" s="433">
        <v>1</v>
      </c>
      <c r="C27" s="439" t="s">
        <v>296</v>
      </c>
      <c r="D27" s="434" t="s">
        <v>297</v>
      </c>
      <c r="E27" s="435">
        <v>2025</v>
      </c>
      <c r="F27" s="440">
        <f>'Berita ACARA Musdes'!C137</f>
        <v>3610000</v>
      </c>
      <c r="G27" s="423" t="s">
        <v>120</v>
      </c>
    </row>
    <row r="28" spans="1:7" ht="25" customHeight="1" x14ac:dyDescent="0.35">
      <c r="A28" s="421"/>
      <c r="B28" s="421" t="s">
        <v>306</v>
      </c>
      <c r="C28" s="422" t="s">
        <v>307</v>
      </c>
      <c r="D28" s="418"/>
      <c r="E28" s="428"/>
      <c r="F28" s="429"/>
      <c r="G28" s="473"/>
    </row>
    <row r="29" spans="1:7" ht="25" customHeight="1" x14ac:dyDescent="0.35">
      <c r="A29" s="421"/>
      <c r="B29" s="436">
        <v>1</v>
      </c>
      <c r="C29" s="424" t="str">
        <f>'Berita ACARA Musdes'!B139</f>
        <v>Rembug Stunting, Kader KPM, PMT untuk penanganan gizi buruk</v>
      </c>
      <c r="D29" s="425" t="s">
        <v>309</v>
      </c>
      <c r="E29" s="435">
        <v>2025</v>
      </c>
      <c r="F29" s="427">
        <f>'Berita ACARA Musdes'!C139</f>
        <v>10270000</v>
      </c>
      <c r="G29" s="423" t="s">
        <v>120</v>
      </c>
    </row>
    <row r="30" spans="1:7" ht="25" customHeight="1" x14ac:dyDescent="0.35">
      <c r="A30" s="421"/>
      <c r="B30" s="421" t="s">
        <v>310</v>
      </c>
      <c r="C30" s="422" t="s">
        <v>311</v>
      </c>
      <c r="D30" s="418"/>
      <c r="E30" s="428"/>
      <c r="F30" s="429"/>
      <c r="G30" s="473"/>
    </row>
    <row r="31" spans="1:7" ht="25" customHeight="1" x14ac:dyDescent="0.35">
      <c r="A31" s="421"/>
      <c r="B31" s="436">
        <v>1</v>
      </c>
      <c r="C31" s="424" t="str">
        <f>'Berita ACARA Musdes'!B141</f>
        <v>Fasilitasi PPKBD dan Sub PPKBD,BKL, BKR</v>
      </c>
      <c r="D31" s="425" t="s">
        <v>233</v>
      </c>
      <c r="E31" s="435">
        <v>2025</v>
      </c>
      <c r="F31" s="441">
        <f>'Berita ACARA Musdes'!C141</f>
        <v>2110000</v>
      </c>
      <c r="G31" s="423" t="s">
        <v>120</v>
      </c>
    </row>
    <row r="32" spans="1:7" ht="25" customHeight="1" x14ac:dyDescent="0.35">
      <c r="A32" s="421">
        <v>2</v>
      </c>
      <c r="B32" s="421" t="s">
        <v>314</v>
      </c>
      <c r="C32" s="442" t="s">
        <v>315</v>
      </c>
      <c r="D32" s="442"/>
      <c r="E32" s="428"/>
      <c r="F32" s="431"/>
      <c r="G32" s="432"/>
    </row>
    <row r="33" spans="1:7" ht="25" customHeight="1" x14ac:dyDescent="0.35">
      <c r="A33" s="432"/>
      <c r="B33" s="421" t="s">
        <v>316</v>
      </c>
      <c r="C33" s="442" t="s">
        <v>317</v>
      </c>
      <c r="D33" s="442"/>
      <c r="E33" s="428"/>
      <c r="F33" s="431"/>
      <c r="G33" s="432"/>
    </row>
    <row r="34" spans="1:7" ht="25" customHeight="1" x14ac:dyDescent="0.35">
      <c r="A34" s="421"/>
      <c r="B34" s="432">
        <v>1</v>
      </c>
      <c r="C34" s="443" t="s">
        <v>318</v>
      </c>
      <c r="D34" s="425" t="s">
        <v>302</v>
      </c>
      <c r="E34" s="435">
        <v>2025</v>
      </c>
      <c r="F34" s="444">
        <v>10000000</v>
      </c>
      <c r="G34" s="423" t="s">
        <v>120</v>
      </c>
    </row>
    <row r="35" spans="1:7" ht="35" customHeight="1" x14ac:dyDescent="0.35">
      <c r="A35" s="432"/>
      <c r="B35" s="421" t="s">
        <v>322</v>
      </c>
      <c r="C35" s="442" t="s">
        <v>323</v>
      </c>
      <c r="D35" s="442"/>
      <c r="E35" s="428"/>
      <c r="F35" s="431"/>
      <c r="G35" s="432"/>
    </row>
    <row r="36" spans="1:7" ht="20" customHeight="1" x14ac:dyDescent="0.35">
      <c r="A36" s="421"/>
      <c r="B36" s="432">
        <v>1</v>
      </c>
      <c r="C36" s="424" t="s">
        <v>666</v>
      </c>
      <c r="D36" s="436" t="s">
        <v>302</v>
      </c>
      <c r="E36" s="423">
        <v>2025</v>
      </c>
      <c r="F36" s="441"/>
      <c r="G36" s="423" t="s">
        <v>284</v>
      </c>
    </row>
    <row r="37" spans="1:7" ht="20" customHeight="1" x14ac:dyDescent="0.35">
      <c r="A37" s="421"/>
      <c r="B37" s="445">
        <v>2</v>
      </c>
      <c r="C37" s="424" t="str">
        <f>'Berita ACARA Musdes'!B146</f>
        <v>Rabat Beton Jalan Bleber</v>
      </c>
      <c r="D37" s="436" t="s">
        <v>302</v>
      </c>
      <c r="E37" s="423">
        <v>2025</v>
      </c>
      <c r="F37" s="441">
        <f>'Berita ACARA Musdes'!C146</f>
        <v>50000000</v>
      </c>
      <c r="G37" s="423" t="s">
        <v>120</v>
      </c>
    </row>
    <row r="38" spans="1:7" ht="20" customHeight="1" x14ac:dyDescent="0.35">
      <c r="A38" s="421"/>
      <c r="B38" s="432">
        <v>3</v>
      </c>
      <c r="C38" s="424" t="str">
        <f>'Berita ACARA Musdes'!B147</f>
        <v>Rabat Beton Jalan Ngemplak</v>
      </c>
      <c r="D38" s="436" t="s">
        <v>302</v>
      </c>
      <c r="E38" s="423">
        <v>2025</v>
      </c>
      <c r="F38" s="441">
        <f>'Berita ACARA Musdes'!C147</f>
        <v>27000000</v>
      </c>
      <c r="G38" s="423" t="s">
        <v>120</v>
      </c>
    </row>
    <row r="39" spans="1:7" ht="20" customHeight="1" x14ac:dyDescent="0.35">
      <c r="A39" s="421"/>
      <c r="B39" s="445">
        <v>4</v>
      </c>
      <c r="C39" s="424" t="str">
        <f>'Berita ACARA Musdes'!B148</f>
        <v>Rabat Beton Jalan Tuwanan</v>
      </c>
      <c r="D39" s="436" t="s">
        <v>302</v>
      </c>
      <c r="E39" s="423">
        <v>2025</v>
      </c>
      <c r="F39" s="441">
        <f>'Berita ACARA Musdes'!C148</f>
        <v>50000000</v>
      </c>
      <c r="G39" s="423" t="s">
        <v>120</v>
      </c>
    </row>
    <row r="40" spans="1:7" ht="20" customHeight="1" x14ac:dyDescent="0.35">
      <c r="A40" s="421"/>
      <c r="B40" s="432">
        <v>5</v>
      </c>
      <c r="C40" s="424" t="str">
        <f>'Berita ACARA Musdes'!B149</f>
        <v>Rabat Beton Jalan Salakan</v>
      </c>
      <c r="D40" s="436" t="s">
        <v>302</v>
      </c>
      <c r="E40" s="423">
        <v>2025</v>
      </c>
      <c r="F40" s="441">
        <f>'Berita ACARA Musdes'!C149</f>
        <v>50000000</v>
      </c>
      <c r="G40" s="423" t="s">
        <v>120</v>
      </c>
    </row>
    <row r="41" spans="1:7" ht="20" customHeight="1" x14ac:dyDescent="0.35">
      <c r="A41" s="421"/>
      <c r="B41" s="445">
        <v>6</v>
      </c>
      <c r="C41" s="424" t="str">
        <f>'Berita ACARA Musdes'!B150</f>
        <v>Rabat Beton Jalan Sabrang</v>
      </c>
      <c r="D41" s="436" t="s">
        <v>302</v>
      </c>
      <c r="E41" s="423">
        <v>2025</v>
      </c>
      <c r="F41" s="441">
        <f>'Berita ACARA Musdes'!C150</f>
        <v>50000000</v>
      </c>
      <c r="G41" s="423" t="s">
        <v>120</v>
      </c>
    </row>
    <row r="42" spans="1:7" ht="46.5" customHeight="1" x14ac:dyDescent="0.35">
      <c r="A42" s="421"/>
      <c r="B42" s="421" t="s">
        <v>341</v>
      </c>
      <c r="C42" s="592" t="s">
        <v>342</v>
      </c>
      <c r="D42" s="592"/>
      <c r="E42" s="428"/>
      <c r="F42" s="446"/>
      <c r="G42" s="421"/>
    </row>
    <row r="43" spans="1:7" ht="25" customHeight="1" x14ac:dyDescent="0.35">
      <c r="A43" s="421"/>
      <c r="B43" s="423">
        <v>1</v>
      </c>
      <c r="C43" s="424" t="s">
        <v>345</v>
      </c>
      <c r="D43" s="425" t="s">
        <v>302</v>
      </c>
      <c r="E43" s="423">
        <v>2025</v>
      </c>
      <c r="F43" s="441">
        <f>'Berita ACARA Musdes'!C152</f>
        <v>27000000</v>
      </c>
      <c r="G43" s="423" t="s">
        <v>120</v>
      </c>
    </row>
    <row r="44" spans="1:7" ht="25" customHeight="1" x14ac:dyDescent="0.35">
      <c r="A44" s="421"/>
      <c r="B44" s="423">
        <v>2</v>
      </c>
      <c r="C44" s="424" t="s">
        <v>667</v>
      </c>
      <c r="D44" s="425" t="s">
        <v>302</v>
      </c>
      <c r="E44" s="423">
        <v>2025</v>
      </c>
      <c r="F44" s="441">
        <f>'Berita ACARA Musdes'!C153</f>
        <v>15000000</v>
      </c>
      <c r="G44" s="423" t="s">
        <v>120</v>
      </c>
    </row>
    <row r="45" spans="1:7" ht="25" customHeight="1" x14ac:dyDescent="0.35">
      <c r="A45" s="421"/>
      <c r="B45" s="423">
        <v>3</v>
      </c>
      <c r="C45" s="424" t="s">
        <v>332</v>
      </c>
      <c r="D45" s="425" t="s">
        <v>302</v>
      </c>
      <c r="E45" s="423">
        <v>2025</v>
      </c>
      <c r="F45" s="441">
        <f>'Berita ACARA Musdes'!C154</f>
        <v>18000000</v>
      </c>
      <c r="G45" s="423" t="s">
        <v>120</v>
      </c>
    </row>
    <row r="46" spans="1:7" ht="25" customHeight="1" x14ac:dyDescent="0.35">
      <c r="A46" s="421"/>
      <c r="B46" s="423">
        <v>4</v>
      </c>
      <c r="C46" s="424" t="s">
        <v>333</v>
      </c>
      <c r="D46" s="425" t="s">
        <v>302</v>
      </c>
      <c r="E46" s="423">
        <v>2025</v>
      </c>
      <c r="F46" s="441">
        <f>'Berita ACARA Musdes'!C155</f>
        <v>20000000</v>
      </c>
      <c r="G46" s="423" t="s">
        <v>120</v>
      </c>
    </row>
    <row r="47" spans="1:7" ht="25" customHeight="1" x14ac:dyDescent="0.35">
      <c r="A47" s="421"/>
      <c r="B47" s="423">
        <v>5</v>
      </c>
      <c r="C47" s="424" t="s">
        <v>334</v>
      </c>
      <c r="D47" s="425" t="s">
        <v>302</v>
      </c>
      <c r="E47" s="423">
        <v>2025</v>
      </c>
      <c r="F47" s="441">
        <f>'Berita ACARA Musdes'!C156</f>
        <v>15500000</v>
      </c>
      <c r="G47" s="423" t="s">
        <v>120</v>
      </c>
    </row>
    <row r="48" spans="1:7" ht="25" customHeight="1" x14ac:dyDescent="0.35">
      <c r="A48" s="421"/>
      <c r="B48" s="423">
        <v>6</v>
      </c>
      <c r="C48" s="424" t="s">
        <v>343</v>
      </c>
      <c r="D48" s="425" t="s">
        <v>302</v>
      </c>
      <c r="E48" s="423">
        <v>2025</v>
      </c>
      <c r="F48" s="441">
        <f>'Berita ACARA Musdes'!C157</f>
        <v>12305000</v>
      </c>
      <c r="G48" s="423" t="s">
        <v>120</v>
      </c>
    </row>
    <row r="49" spans="1:7" ht="25" customHeight="1" x14ac:dyDescent="0.35">
      <c r="A49" s="421"/>
      <c r="B49" s="423">
        <v>7</v>
      </c>
      <c r="C49" s="424" t="s">
        <v>344</v>
      </c>
      <c r="D49" s="425" t="s">
        <v>302</v>
      </c>
      <c r="E49" s="423">
        <v>2025</v>
      </c>
      <c r="F49" s="441">
        <f>'Berita ACARA Musdes'!C158</f>
        <v>15000000</v>
      </c>
      <c r="G49" s="423" t="s">
        <v>120</v>
      </c>
    </row>
    <row r="50" spans="1:7" ht="25" customHeight="1" x14ac:dyDescent="0.35">
      <c r="A50" s="421"/>
      <c r="B50" s="423">
        <v>8</v>
      </c>
      <c r="C50" s="424" t="s">
        <v>350</v>
      </c>
      <c r="D50" s="425" t="s">
        <v>302</v>
      </c>
      <c r="E50" s="423">
        <v>2025</v>
      </c>
      <c r="F50" s="441">
        <f>'Berita ACARA Musdes'!C159</f>
        <v>18000000</v>
      </c>
      <c r="G50" s="423" t="s">
        <v>120</v>
      </c>
    </row>
    <row r="51" spans="1:7" ht="25" customHeight="1" x14ac:dyDescent="0.35">
      <c r="A51" s="421"/>
      <c r="B51" s="423">
        <v>9</v>
      </c>
      <c r="C51" s="424" t="s">
        <v>351</v>
      </c>
      <c r="D51" s="425" t="s">
        <v>302</v>
      </c>
      <c r="E51" s="423">
        <v>2025</v>
      </c>
      <c r="F51" s="441">
        <f>'Berita ACARA Musdes'!C160</f>
        <v>18000000</v>
      </c>
      <c r="G51" s="423" t="s">
        <v>120</v>
      </c>
    </row>
    <row r="52" spans="1:7" ht="25" customHeight="1" x14ac:dyDescent="0.35">
      <c r="A52" s="421"/>
      <c r="B52" s="423">
        <v>10</v>
      </c>
      <c r="C52" s="453" t="s">
        <v>668</v>
      </c>
      <c r="D52" s="425" t="s">
        <v>302</v>
      </c>
      <c r="E52" s="423">
        <v>2025</v>
      </c>
      <c r="F52" s="441">
        <f>'Berita ACARA Musdes'!C161</f>
        <v>8500000</v>
      </c>
      <c r="G52" s="423" t="s">
        <v>120</v>
      </c>
    </row>
    <row r="53" spans="1:7" ht="25" customHeight="1" x14ac:dyDescent="0.35">
      <c r="A53" s="421"/>
      <c r="B53" s="423">
        <v>11</v>
      </c>
      <c r="C53" s="424" t="s">
        <v>355</v>
      </c>
      <c r="D53" s="425" t="s">
        <v>302</v>
      </c>
      <c r="E53" s="423">
        <v>2025</v>
      </c>
      <c r="F53" s="441">
        <f>'Berita ACARA Musdes'!C162</f>
        <v>15000000</v>
      </c>
      <c r="G53" s="423" t="s">
        <v>120</v>
      </c>
    </row>
    <row r="54" spans="1:7" ht="25" customHeight="1" x14ac:dyDescent="0.35">
      <c r="A54" s="421"/>
      <c r="B54" s="423">
        <v>11</v>
      </c>
      <c r="C54" s="424" t="s">
        <v>356</v>
      </c>
      <c r="D54" s="425" t="s">
        <v>302</v>
      </c>
      <c r="E54" s="423">
        <v>2025</v>
      </c>
      <c r="F54" s="441">
        <f>'Berita ACARA Musdes'!C163</f>
        <v>15000000</v>
      </c>
      <c r="G54" s="423" t="s">
        <v>120</v>
      </c>
    </row>
    <row r="55" spans="1:7" ht="25" customHeight="1" x14ac:dyDescent="0.35">
      <c r="A55" s="421">
        <v>2</v>
      </c>
      <c r="B55" s="421" t="s">
        <v>362</v>
      </c>
      <c r="C55" s="442" t="s">
        <v>363</v>
      </c>
      <c r="D55" s="442"/>
      <c r="E55" s="428"/>
      <c r="F55" s="446"/>
      <c r="G55" s="421"/>
    </row>
    <row r="56" spans="1:7" ht="25" customHeight="1" x14ac:dyDescent="0.35">
      <c r="A56" s="421"/>
      <c r="B56" s="421" t="s">
        <v>364</v>
      </c>
      <c r="C56" s="442" t="s">
        <v>365</v>
      </c>
      <c r="D56" s="442"/>
      <c r="E56" s="428"/>
      <c r="F56" s="446"/>
      <c r="G56" s="421"/>
    </row>
    <row r="57" spans="1:7" ht="25" customHeight="1" x14ac:dyDescent="0.35">
      <c r="A57" s="421"/>
      <c r="B57" s="423">
        <v>1</v>
      </c>
      <c r="C57" s="424" t="s">
        <v>366</v>
      </c>
      <c r="D57" s="425" t="s">
        <v>302</v>
      </c>
      <c r="E57" s="426">
        <v>2025</v>
      </c>
      <c r="F57" s="441">
        <f>'Berita ACARA Musdes'!C166</f>
        <v>9715000</v>
      </c>
      <c r="G57" s="423" t="s">
        <v>120</v>
      </c>
    </row>
    <row r="58" spans="1:7" ht="35" customHeight="1" x14ac:dyDescent="0.35">
      <c r="A58" s="421"/>
      <c r="B58" s="454" t="s">
        <v>599</v>
      </c>
      <c r="C58" s="455" t="s">
        <v>375</v>
      </c>
      <c r="D58" s="442"/>
      <c r="E58" s="428"/>
      <c r="F58" s="446"/>
      <c r="G58" s="421"/>
    </row>
    <row r="59" spans="1:7" ht="35" customHeight="1" x14ac:dyDescent="0.35">
      <c r="A59" s="421"/>
      <c r="B59" s="423">
        <v>1</v>
      </c>
      <c r="C59" s="424" t="str">
        <f>'Berita ACARA Musdes'!B169</f>
        <v>Verval SIK NG dan SIKDJ untuk ( Program penanggulangan kemiskinan ekstrem )</v>
      </c>
      <c r="D59" s="425" t="s">
        <v>302</v>
      </c>
      <c r="E59" s="426">
        <v>2025</v>
      </c>
      <c r="F59" s="441">
        <f>'Berita ACARA Musdes'!C169</f>
        <v>6180000</v>
      </c>
      <c r="G59" s="423" t="s">
        <v>120</v>
      </c>
    </row>
    <row r="60" spans="1:7" ht="35" customHeight="1" x14ac:dyDescent="0.35">
      <c r="A60" s="421"/>
      <c r="B60" s="423">
        <v>2</v>
      </c>
      <c r="C60" s="424" t="str">
        <f>'Berita ACARA Musdes'!B170</f>
        <v>Peningkatan Kapasitas PUSKESOS kegiatan Desa Bebas dari Narkoba (Desa Bersinar)</v>
      </c>
      <c r="D60" s="425" t="s">
        <v>302</v>
      </c>
      <c r="E60" s="426">
        <v>2025</v>
      </c>
      <c r="F60" s="441">
        <f>'Berita ACARA Musdes'!C170</f>
        <v>3810000</v>
      </c>
      <c r="G60" s="423" t="s">
        <v>120</v>
      </c>
    </row>
    <row r="61" spans="1:7" ht="25" customHeight="1" x14ac:dyDescent="0.35">
      <c r="A61" s="421">
        <v>2</v>
      </c>
      <c r="B61" s="421" t="s">
        <v>367</v>
      </c>
      <c r="C61" s="442" t="s">
        <v>368</v>
      </c>
      <c r="D61" s="442"/>
      <c r="E61" s="428"/>
      <c r="F61" s="446"/>
      <c r="G61" s="421"/>
    </row>
    <row r="62" spans="1:7" ht="25" customHeight="1" x14ac:dyDescent="0.35">
      <c r="A62" s="421"/>
      <c r="B62" s="421" t="s">
        <v>369</v>
      </c>
      <c r="C62" s="442" t="s">
        <v>370</v>
      </c>
      <c r="D62" s="442"/>
      <c r="E62" s="428"/>
      <c r="F62" s="446"/>
      <c r="G62" s="421"/>
    </row>
    <row r="63" spans="1:7" ht="25" customHeight="1" x14ac:dyDescent="0.35">
      <c r="A63" s="421"/>
      <c r="B63" s="423">
        <v>1</v>
      </c>
      <c r="C63" s="424" t="s">
        <v>371</v>
      </c>
      <c r="D63" s="425" t="s">
        <v>302</v>
      </c>
      <c r="E63" s="426">
        <v>2025</v>
      </c>
      <c r="F63" s="441">
        <f>'Berita ACARA Musdes'!C173</f>
        <v>11000000</v>
      </c>
      <c r="G63" s="423" t="s">
        <v>120</v>
      </c>
    </row>
    <row r="64" spans="1:7" ht="25" customHeight="1" x14ac:dyDescent="0.35">
      <c r="A64" s="421">
        <v>2</v>
      </c>
      <c r="B64" s="421" t="s">
        <v>372</v>
      </c>
      <c r="C64" s="442" t="s">
        <v>373</v>
      </c>
      <c r="D64" s="442"/>
      <c r="E64" s="428"/>
      <c r="F64" s="446"/>
      <c r="G64" s="421"/>
    </row>
    <row r="65" spans="1:8" ht="25" customHeight="1" x14ac:dyDescent="0.35">
      <c r="A65" s="421">
        <v>2</v>
      </c>
      <c r="B65" s="421" t="s">
        <v>377</v>
      </c>
      <c r="C65" s="442" t="s">
        <v>378</v>
      </c>
      <c r="D65" s="442"/>
      <c r="E65" s="428"/>
      <c r="F65" s="446"/>
      <c r="G65" s="421"/>
    </row>
    <row r="66" spans="1:8" ht="25" customHeight="1" x14ac:dyDescent="0.35">
      <c r="A66" s="421"/>
      <c r="B66" s="423">
        <v>1</v>
      </c>
      <c r="C66" s="424" t="s">
        <v>379</v>
      </c>
      <c r="D66" s="425" t="s">
        <v>302</v>
      </c>
      <c r="E66" s="423">
        <v>2025</v>
      </c>
      <c r="F66" s="441">
        <f>'Berita ACARA Musdes'!C176</f>
        <v>2865000</v>
      </c>
      <c r="G66" s="423" t="s">
        <v>120</v>
      </c>
    </row>
    <row r="67" spans="1:8" ht="25" customHeight="1" x14ac:dyDescent="0.35">
      <c r="A67" s="421"/>
      <c r="B67" s="423">
        <v>2</v>
      </c>
      <c r="C67" s="424" t="s">
        <v>380</v>
      </c>
      <c r="D67" s="425" t="s">
        <v>302</v>
      </c>
      <c r="E67" s="423">
        <v>2025</v>
      </c>
      <c r="F67" s="441">
        <f>'Berita ACARA Musdes'!C177</f>
        <v>3370000</v>
      </c>
      <c r="G67" s="423" t="s">
        <v>120</v>
      </c>
    </row>
    <row r="68" spans="1:8" s="4" customFormat="1" ht="35" customHeight="1" x14ac:dyDescent="0.35">
      <c r="A68" s="593" t="s">
        <v>206</v>
      </c>
      <c r="B68" s="593"/>
      <c r="C68" s="593"/>
      <c r="D68" s="447"/>
      <c r="E68" s="448"/>
      <c r="F68" s="449">
        <f>SUM(F4:F67)</f>
        <v>609500000</v>
      </c>
      <c r="G68" s="452"/>
      <c r="H68" s="412"/>
    </row>
    <row r="69" spans="1:8" s="106" customFormat="1" x14ac:dyDescent="0.35">
      <c r="A69" s="42"/>
      <c r="B69" s="46"/>
      <c r="C69" s="45"/>
      <c r="D69" s="47"/>
      <c r="E69" s="45"/>
      <c r="F69" s="48"/>
      <c r="G69" s="46"/>
    </row>
    <row r="70" spans="1:8" s="106" customFormat="1" x14ac:dyDescent="0.35">
      <c r="A70" s="42"/>
      <c r="B70" s="46"/>
      <c r="C70" s="45"/>
      <c r="D70" s="47"/>
      <c r="E70" s="45"/>
      <c r="F70" s="48"/>
      <c r="G70" s="46"/>
    </row>
    <row r="71" spans="1:8" s="106" customFormat="1" x14ac:dyDescent="0.35">
      <c r="A71" s="42"/>
      <c r="B71" s="46"/>
      <c r="C71" s="45"/>
      <c r="D71" s="47"/>
      <c r="E71" s="45"/>
      <c r="F71" s="48"/>
      <c r="G71" s="46"/>
    </row>
    <row r="72" spans="1:8" s="106" customFormat="1" x14ac:dyDescent="0.35">
      <c r="A72" s="42"/>
      <c r="B72" s="46"/>
      <c r="C72" s="45"/>
      <c r="D72" s="47"/>
      <c r="E72" s="45"/>
      <c r="F72" s="48"/>
      <c r="G72" s="46"/>
    </row>
    <row r="73" spans="1:8" s="106" customFormat="1" x14ac:dyDescent="0.35">
      <c r="A73" s="42"/>
      <c r="B73" s="46"/>
      <c r="C73" s="45"/>
      <c r="D73" s="47"/>
      <c r="E73" s="45"/>
      <c r="F73" s="48"/>
      <c r="G73" s="46"/>
    </row>
    <row r="74" spans="1:8" s="106" customFormat="1" x14ac:dyDescent="0.35">
      <c r="A74" s="42"/>
      <c r="B74" s="46"/>
      <c r="C74" s="45"/>
      <c r="D74" s="47"/>
      <c r="E74" s="45"/>
      <c r="F74" s="48"/>
      <c r="G74" s="46"/>
    </row>
    <row r="75" spans="1:8" s="106" customFormat="1" x14ac:dyDescent="0.35">
      <c r="A75" s="42"/>
      <c r="B75" s="46"/>
      <c r="C75" s="45"/>
      <c r="D75" s="47"/>
      <c r="E75" s="45"/>
      <c r="F75" s="48"/>
      <c r="G75" s="46"/>
    </row>
  </sheetData>
  <mergeCells count="7">
    <mergeCell ref="F1:G1"/>
    <mergeCell ref="A3:G3"/>
    <mergeCell ref="C42:D42"/>
    <mergeCell ref="A68:C68"/>
    <mergeCell ref="A1:A2"/>
    <mergeCell ref="B1:C2"/>
    <mergeCell ref="D1:D2"/>
  </mergeCells>
  <pageMargins left="0.7" right="0.7" top="0.75" bottom="0.75" header="0.3" footer="0.3"/>
  <pageSetup paperSize="5"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562FA-AD87-4E94-B3D8-A17D86080C63}">
  <sheetPr>
    <tabColor rgb="FFFFFF00"/>
  </sheetPr>
  <dimension ref="A1:I84"/>
  <sheetViews>
    <sheetView view="pageBreakPreview" topLeftCell="A59" zoomScale="80" zoomScaleNormal="70" zoomScaleSheetLayoutView="80" workbookViewId="0">
      <selection sqref="A1:G73"/>
    </sheetView>
  </sheetViews>
  <sheetFormatPr defaultRowHeight="15.5" x14ac:dyDescent="0.35"/>
  <cols>
    <col min="1" max="1" width="5.453125" style="42" customWidth="1"/>
    <col min="2" max="2" width="8.90625" style="46" bestFit="1" customWidth="1"/>
    <col min="3" max="3" width="47.36328125" style="45" customWidth="1"/>
    <col min="4" max="4" width="22.6328125" style="47" customWidth="1"/>
    <col min="5" max="5" width="9.7265625" style="45" customWidth="1"/>
    <col min="6" max="6" width="16.7265625" style="48" customWidth="1"/>
    <col min="7" max="7" width="14.36328125" style="45" customWidth="1"/>
    <col min="8" max="8" width="10.453125" style="95" bestFit="1" customWidth="1"/>
    <col min="9" max="9" width="10.6328125" style="95" bestFit="1" customWidth="1"/>
    <col min="10" max="242" width="8.7265625" style="95"/>
    <col min="243" max="243" width="5.453125" style="95" customWidth="1"/>
    <col min="244" max="244" width="17.90625" style="95" customWidth="1"/>
    <col min="245" max="245" width="8.90625" style="95" bestFit="1" customWidth="1"/>
    <col min="246" max="246" width="47.36328125" style="95" customWidth="1"/>
    <col min="247" max="247" width="15.7265625" style="95" customWidth="1"/>
    <col min="248" max="248" width="20.1796875" style="95" customWidth="1"/>
    <col min="249" max="249" width="22.6328125" style="95" customWidth="1"/>
    <col min="250" max="257" width="9.7265625" style="95" customWidth="1"/>
    <col min="258" max="258" width="16.7265625" style="95" customWidth="1"/>
    <col min="259" max="259" width="14.36328125" style="95" customWidth="1"/>
    <col min="260" max="260" width="12" style="95" customWidth="1"/>
    <col min="261" max="262" width="12.08984375" style="95" bestFit="1" customWidth="1"/>
    <col min="263" max="263" width="28.81640625" style="95" customWidth="1"/>
    <col min="264" max="498" width="8.7265625" style="95"/>
    <col min="499" max="499" width="5.453125" style="95" customWidth="1"/>
    <col min="500" max="500" width="17.90625" style="95" customWidth="1"/>
    <col min="501" max="501" width="8.90625" style="95" bestFit="1" customWidth="1"/>
    <col min="502" max="502" width="47.36328125" style="95" customWidth="1"/>
    <col min="503" max="503" width="15.7265625" style="95" customWidth="1"/>
    <col min="504" max="504" width="20.1796875" style="95" customWidth="1"/>
    <col min="505" max="505" width="22.6328125" style="95" customWidth="1"/>
    <col min="506" max="513" width="9.7265625" style="95" customWidth="1"/>
    <col min="514" max="514" width="16.7265625" style="95" customWidth="1"/>
    <col min="515" max="515" width="14.36328125" style="95" customWidth="1"/>
    <col min="516" max="516" width="12" style="95" customWidth="1"/>
    <col min="517" max="518" width="12.08984375" style="95" bestFit="1" customWidth="1"/>
    <col min="519" max="519" width="28.81640625" style="95" customWidth="1"/>
    <col min="520" max="754" width="8.7265625" style="95"/>
    <col min="755" max="755" width="5.453125" style="95" customWidth="1"/>
    <col min="756" max="756" width="17.90625" style="95" customWidth="1"/>
    <col min="757" max="757" width="8.90625" style="95" bestFit="1" customWidth="1"/>
    <col min="758" max="758" width="47.36328125" style="95" customWidth="1"/>
    <col min="759" max="759" width="15.7265625" style="95" customWidth="1"/>
    <col min="760" max="760" width="20.1796875" style="95" customWidth="1"/>
    <col min="761" max="761" width="22.6328125" style="95" customWidth="1"/>
    <col min="762" max="769" width="9.7265625" style="95" customWidth="1"/>
    <col min="770" max="770" width="16.7265625" style="95" customWidth="1"/>
    <col min="771" max="771" width="14.36328125" style="95" customWidth="1"/>
    <col min="772" max="772" width="12" style="95" customWidth="1"/>
    <col min="773" max="774" width="12.08984375" style="95" bestFit="1" customWidth="1"/>
    <col min="775" max="775" width="28.81640625" style="95" customWidth="1"/>
    <col min="776" max="1010" width="8.7265625" style="95"/>
    <col min="1011" max="1011" width="5.453125" style="95" customWidth="1"/>
    <col min="1012" max="1012" width="17.90625" style="95" customWidth="1"/>
    <col min="1013" max="1013" width="8.90625" style="95" bestFit="1" customWidth="1"/>
    <col min="1014" max="1014" width="47.36328125" style="95" customWidth="1"/>
    <col min="1015" max="1015" width="15.7265625" style="95" customWidth="1"/>
    <col min="1016" max="1016" width="20.1796875" style="95" customWidth="1"/>
    <col min="1017" max="1017" width="22.6328125" style="95" customWidth="1"/>
    <col min="1018" max="1025" width="9.7265625" style="95" customWidth="1"/>
    <col min="1026" max="1026" width="16.7265625" style="95" customWidth="1"/>
    <col min="1027" max="1027" width="14.36328125" style="95" customWidth="1"/>
    <col min="1028" max="1028" width="12" style="95" customWidth="1"/>
    <col min="1029" max="1030" width="12.08984375" style="95" bestFit="1" customWidth="1"/>
    <col min="1031" max="1031" width="28.81640625" style="95" customWidth="1"/>
    <col min="1032" max="1266" width="8.7265625" style="95"/>
    <col min="1267" max="1267" width="5.453125" style="95" customWidth="1"/>
    <col min="1268" max="1268" width="17.90625" style="95" customWidth="1"/>
    <col min="1269" max="1269" width="8.90625" style="95" bestFit="1" customWidth="1"/>
    <col min="1270" max="1270" width="47.36328125" style="95" customWidth="1"/>
    <col min="1271" max="1271" width="15.7265625" style="95" customWidth="1"/>
    <col min="1272" max="1272" width="20.1796875" style="95" customWidth="1"/>
    <col min="1273" max="1273" width="22.6328125" style="95" customWidth="1"/>
    <col min="1274" max="1281" width="9.7265625" style="95" customWidth="1"/>
    <col min="1282" max="1282" width="16.7265625" style="95" customWidth="1"/>
    <col min="1283" max="1283" width="14.36328125" style="95" customWidth="1"/>
    <col min="1284" max="1284" width="12" style="95" customWidth="1"/>
    <col min="1285" max="1286" width="12.08984375" style="95" bestFit="1" customWidth="1"/>
    <col min="1287" max="1287" width="28.81640625" style="95" customWidth="1"/>
    <col min="1288" max="1522" width="8.7265625" style="95"/>
    <col min="1523" max="1523" width="5.453125" style="95" customWidth="1"/>
    <col min="1524" max="1524" width="17.90625" style="95" customWidth="1"/>
    <col min="1525" max="1525" width="8.90625" style="95" bestFit="1" customWidth="1"/>
    <col min="1526" max="1526" width="47.36328125" style="95" customWidth="1"/>
    <col min="1527" max="1527" width="15.7265625" style="95" customWidth="1"/>
    <col min="1528" max="1528" width="20.1796875" style="95" customWidth="1"/>
    <col min="1529" max="1529" width="22.6328125" style="95" customWidth="1"/>
    <col min="1530" max="1537" width="9.7265625" style="95" customWidth="1"/>
    <col min="1538" max="1538" width="16.7265625" style="95" customWidth="1"/>
    <col min="1539" max="1539" width="14.36328125" style="95" customWidth="1"/>
    <col min="1540" max="1540" width="12" style="95" customWidth="1"/>
    <col min="1541" max="1542" width="12.08984375" style="95" bestFit="1" customWidth="1"/>
    <col min="1543" max="1543" width="28.81640625" style="95" customWidth="1"/>
    <col min="1544" max="1778" width="8.7265625" style="95"/>
    <col min="1779" max="1779" width="5.453125" style="95" customWidth="1"/>
    <col min="1780" max="1780" width="17.90625" style="95" customWidth="1"/>
    <col min="1781" max="1781" width="8.90625" style="95" bestFit="1" customWidth="1"/>
    <col min="1782" max="1782" width="47.36328125" style="95" customWidth="1"/>
    <col min="1783" max="1783" width="15.7265625" style="95" customWidth="1"/>
    <col min="1784" max="1784" width="20.1796875" style="95" customWidth="1"/>
    <col min="1785" max="1785" width="22.6328125" style="95" customWidth="1"/>
    <col min="1786" max="1793" width="9.7265625" style="95" customWidth="1"/>
    <col min="1794" max="1794" width="16.7265625" style="95" customWidth="1"/>
    <col min="1795" max="1795" width="14.36328125" style="95" customWidth="1"/>
    <col min="1796" max="1796" width="12" style="95" customWidth="1"/>
    <col min="1797" max="1798" width="12.08984375" style="95" bestFit="1" customWidth="1"/>
    <col min="1799" max="1799" width="28.81640625" style="95" customWidth="1"/>
    <col min="1800" max="2034" width="8.7265625" style="95"/>
    <col min="2035" max="2035" width="5.453125" style="95" customWidth="1"/>
    <col min="2036" max="2036" width="17.90625" style="95" customWidth="1"/>
    <col min="2037" max="2037" width="8.90625" style="95" bestFit="1" customWidth="1"/>
    <col min="2038" max="2038" width="47.36328125" style="95" customWidth="1"/>
    <col min="2039" max="2039" width="15.7265625" style="95" customWidth="1"/>
    <col min="2040" max="2040" width="20.1796875" style="95" customWidth="1"/>
    <col min="2041" max="2041" width="22.6328125" style="95" customWidth="1"/>
    <col min="2042" max="2049" width="9.7265625" style="95" customWidth="1"/>
    <col min="2050" max="2050" width="16.7265625" style="95" customWidth="1"/>
    <col min="2051" max="2051" width="14.36328125" style="95" customWidth="1"/>
    <col min="2052" max="2052" width="12" style="95" customWidth="1"/>
    <col min="2053" max="2054" width="12.08984375" style="95" bestFit="1" customWidth="1"/>
    <col min="2055" max="2055" width="28.81640625" style="95" customWidth="1"/>
    <col min="2056" max="2290" width="8.7265625" style="95"/>
    <col min="2291" max="2291" width="5.453125" style="95" customWidth="1"/>
    <col min="2292" max="2292" width="17.90625" style="95" customWidth="1"/>
    <col min="2293" max="2293" width="8.90625" style="95" bestFit="1" customWidth="1"/>
    <col min="2294" max="2294" width="47.36328125" style="95" customWidth="1"/>
    <col min="2295" max="2295" width="15.7265625" style="95" customWidth="1"/>
    <col min="2296" max="2296" width="20.1796875" style="95" customWidth="1"/>
    <col min="2297" max="2297" width="22.6328125" style="95" customWidth="1"/>
    <col min="2298" max="2305" width="9.7265625" style="95" customWidth="1"/>
    <col min="2306" max="2306" width="16.7265625" style="95" customWidth="1"/>
    <col min="2307" max="2307" width="14.36328125" style="95" customWidth="1"/>
    <col min="2308" max="2308" width="12" style="95" customWidth="1"/>
    <col min="2309" max="2310" width="12.08984375" style="95" bestFit="1" customWidth="1"/>
    <col min="2311" max="2311" width="28.81640625" style="95" customWidth="1"/>
    <col min="2312" max="2546" width="8.7265625" style="95"/>
    <col min="2547" max="2547" width="5.453125" style="95" customWidth="1"/>
    <col min="2548" max="2548" width="17.90625" style="95" customWidth="1"/>
    <col min="2549" max="2549" width="8.90625" style="95" bestFit="1" customWidth="1"/>
    <col min="2550" max="2550" width="47.36328125" style="95" customWidth="1"/>
    <col min="2551" max="2551" width="15.7265625" style="95" customWidth="1"/>
    <col min="2552" max="2552" width="20.1796875" style="95" customWidth="1"/>
    <col min="2553" max="2553" width="22.6328125" style="95" customWidth="1"/>
    <col min="2554" max="2561" width="9.7265625" style="95" customWidth="1"/>
    <col min="2562" max="2562" width="16.7265625" style="95" customWidth="1"/>
    <col min="2563" max="2563" width="14.36328125" style="95" customWidth="1"/>
    <col min="2564" max="2564" width="12" style="95" customWidth="1"/>
    <col min="2565" max="2566" width="12.08984375" style="95" bestFit="1" customWidth="1"/>
    <col min="2567" max="2567" width="28.81640625" style="95" customWidth="1"/>
    <col min="2568" max="2802" width="8.7265625" style="95"/>
    <col min="2803" max="2803" width="5.453125" style="95" customWidth="1"/>
    <col min="2804" max="2804" width="17.90625" style="95" customWidth="1"/>
    <col min="2805" max="2805" width="8.90625" style="95" bestFit="1" customWidth="1"/>
    <col min="2806" max="2806" width="47.36328125" style="95" customWidth="1"/>
    <col min="2807" max="2807" width="15.7265625" style="95" customWidth="1"/>
    <col min="2808" max="2808" width="20.1796875" style="95" customWidth="1"/>
    <col min="2809" max="2809" width="22.6328125" style="95" customWidth="1"/>
    <col min="2810" max="2817" width="9.7265625" style="95" customWidth="1"/>
    <col min="2818" max="2818" width="16.7265625" style="95" customWidth="1"/>
    <col min="2819" max="2819" width="14.36328125" style="95" customWidth="1"/>
    <col min="2820" max="2820" width="12" style="95" customWidth="1"/>
    <col min="2821" max="2822" width="12.08984375" style="95" bestFit="1" customWidth="1"/>
    <col min="2823" max="2823" width="28.81640625" style="95" customWidth="1"/>
    <col min="2824" max="3058" width="8.7265625" style="95"/>
    <col min="3059" max="3059" width="5.453125" style="95" customWidth="1"/>
    <col min="3060" max="3060" width="17.90625" style="95" customWidth="1"/>
    <col min="3061" max="3061" width="8.90625" style="95" bestFit="1" customWidth="1"/>
    <col min="3062" max="3062" width="47.36328125" style="95" customWidth="1"/>
    <col min="3063" max="3063" width="15.7265625" style="95" customWidth="1"/>
    <col min="3064" max="3064" width="20.1796875" style="95" customWidth="1"/>
    <col min="3065" max="3065" width="22.6328125" style="95" customWidth="1"/>
    <col min="3066" max="3073" width="9.7265625" style="95" customWidth="1"/>
    <col min="3074" max="3074" width="16.7265625" style="95" customWidth="1"/>
    <col min="3075" max="3075" width="14.36328125" style="95" customWidth="1"/>
    <col min="3076" max="3076" width="12" style="95" customWidth="1"/>
    <col min="3077" max="3078" width="12.08984375" style="95" bestFit="1" customWidth="1"/>
    <col min="3079" max="3079" width="28.81640625" style="95" customWidth="1"/>
    <col min="3080" max="3314" width="8.7265625" style="95"/>
    <col min="3315" max="3315" width="5.453125" style="95" customWidth="1"/>
    <col min="3316" max="3316" width="17.90625" style="95" customWidth="1"/>
    <col min="3317" max="3317" width="8.90625" style="95" bestFit="1" customWidth="1"/>
    <col min="3318" max="3318" width="47.36328125" style="95" customWidth="1"/>
    <col min="3319" max="3319" width="15.7265625" style="95" customWidth="1"/>
    <col min="3320" max="3320" width="20.1796875" style="95" customWidth="1"/>
    <col min="3321" max="3321" width="22.6328125" style="95" customWidth="1"/>
    <col min="3322" max="3329" width="9.7265625" style="95" customWidth="1"/>
    <col min="3330" max="3330" width="16.7265625" style="95" customWidth="1"/>
    <col min="3331" max="3331" width="14.36328125" style="95" customWidth="1"/>
    <col min="3332" max="3332" width="12" style="95" customWidth="1"/>
    <col min="3333" max="3334" width="12.08984375" style="95" bestFit="1" customWidth="1"/>
    <col min="3335" max="3335" width="28.81640625" style="95" customWidth="1"/>
    <col min="3336" max="3570" width="8.7265625" style="95"/>
    <col min="3571" max="3571" width="5.453125" style="95" customWidth="1"/>
    <col min="3572" max="3572" width="17.90625" style="95" customWidth="1"/>
    <col min="3573" max="3573" width="8.90625" style="95" bestFit="1" customWidth="1"/>
    <col min="3574" max="3574" width="47.36328125" style="95" customWidth="1"/>
    <col min="3575" max="3575" width="15.7265625" style="95" customWidth="1"/>
    <col min="3576" max="3576" width="20.1796875" style="95" customWidth="1"/>
    <col min="3577" max="3577" width="22.6328125" style="95" customWidth="1"/>
    <col min="3578" max="3585" width="9.7265625" style="95" customWidth="1"/>
    <col min="3586" max="3586" width="16.7265625" style="95" customWidth="1"/>
    <col min="3587" max="3587" width="14.36328125" style="95" customWidth="1"/>
    <col min="3588" max="3588" width="12" style="95" customWidth="1"/>
    <col min="3589" max="3590" width="12.08984375" style="95" bestFit="1" customWidth="1"/>
    <col min="3591" max="3591" width="28.81640625" style="95" customWidth="1"/>
    <col min="3592" max="3826" width="8.7265625" style="95"/>
    <col min="3827" max="3827" width="5.453125" style="95" customWidth="1"/>
    <col min="3828" max="3828" width="17.90625" style="95" customWidth="1"/>
    <col min="3829" max="3829" width="8.90625" style="95" bestFit="1" customWidth="1"/>
    <col min="3830" max="3830" width="47.36328125" style="95" customWidth="1"/>
    <col min="3831" max="3831" width="15.7265625" style="95" customWidth="1"/>
    <col min="3832" max="3832" width="20.1796875" style="95" customWidth="1"/>
    <col min="3833" max="3833" width="22.6328125" style="95" customWidth="1"/>
    <col min="3834" max="3841" width="9.7265625" style="95" customWidth="1"/>
    <col min="3842" max="3842" width="16.7265625" style="95" customWidth="1"/>
    <col min="3843" max="3843" width="14.36328125" style="95" customWidth="1"/>
    <col min="3844" max="3844" width="12" style="95" customWidth="1"/>
    <col min="3845" max="3846" width="12.08984375" style="95" bestFit="1" customWidth="1"/>
    <col min="3847" max="3847" width="28.81640625" style="95" customWidth="1"/>
    <col min="3848" max="4082" width="8.7265625" style="95"/>
    <col min="4083" max="4083" width="5.453125" style="95" customWidth="1"/>
    <col min="4084" max="4084" width="17.90625" style="95" customWidth="1"/>
    <col min="4085" max="4085" width="8.90625" style="95" bestFit="1" customWidth="1"/>
    <col min="4086" max="4086" width="47.36328125" style="95" customWidth="1"/>
    <col min="4087" max="4087" width="15.7265625" style="95" customWidth="1"/>
    <col min="4088" max="4088" width="20.1796875" style="95" customWidth="1"/>
    <col min="4089" max="4089" width="22.6328125" style="95" customWidth="1"/>
    <col min="4090" max="4097" width="9.7265625" style="95" customWidth="1"/>
    <col min="4098" max="4098" width="16.7265625" style="95" customWidth="1"/>
    <col min="4099" max="4099" width="14.36328125" style="95" customWidth="1"/>
    <col min="4100" max="4100" width="12" style="95" customWidth="1"/>
    <col min="4101" max="4102" width="12.08984375" style="95" bestFit="1" customWidth="1"/>
    <col min="4103" max="4103" width="28.81640625" style="95" customWidth="1"/>
    <col min="4104" max="4338" width="8.7265625" style="95"/>
    <col min="4339" max="4339" width="5.453125" style="95" customWidth="1"/>
    <col min="4340" max="4340" width="17.90625" style="95" customWidth="1"/>
    <col min="4341" max="4341" width="8.90625" style="95" bestFit="1" customWidth="1"/>
    <col min="4342" max="4342" width="47.36328125" style="95" customWidth="1"/>
    <col min="4343" max="4343" width="15.7265625" style="95" customWidth="1"/>
    <col min="4344" max="4344" width="20.1796875" style="95" customWidth="1"/>
    <col min="4345" max="4345" width="22.6328125" style="95" customWidth="1"/>
    <col min="4346" max="4353" width="9.7265625" style="95" customWidth="1"/>
    <col min="4354" max="4354" width="16.7265625" style="95" customWidth="1"/>
    <col min="4355" max="4355" width="14.36328125" style="95" customWidth="1"/>
    <col min="4356" max="4356" width="12" style="95" customWidth="1"/>
    <col min="4357" max="4358" width="12.08984375" style="95" bestFit="1" customWidth="1"/>
    <col min="4359" max="4359" width="28.81640625" style="95" customWidth="1"/>
    <col min="4360" max="4594" width="8.7265625" style="95"/>
    <col min="4595" max="4595" width="5.453125" style="95" customWidth="1"/>
    <col min="4596" max="4596" width="17.90625" style="95" customWidth="1"/>
    <col min="4597" max="4597" width="8.90625" style="95" bestFit="1" customWidth="1"/>
    <col min="4598" max="4598" width="47.36328125" style="95" customWidth="1"/>
    <col min="4599" max="4599" width="15.7265625" style="95" customWidth="1"/>
    <col min="4600" max="4600" width="20.1796875" style="95" customWidth="1"/>
    <col min="4601" max="4601" width="22.6328125" style="95" customWidth="1"/>
    <col min="4602" max="4609" width="9.7265625" style="95" customWidth="1"/>
    <col min="4610" max="4610" width="16.7265625" style="95" customWidth="1"/>
    <col min="4611" max="4611" width="14.36328125" style="95" customWidth="1"/>
    <col min="4612" max="4612" width="12" style="95" customWidth="1"/>
    <col min="4613" max="4614" width="12.08984375" style="95" bestFit="1" customWidth="1"/>
    <col min="4615" max="4615" width="28.81640625" style="95" customWidth="1"/>
    <col min="4616" max="4850" width="8.7265625" style="95"/>
    <col min="4851" max="4851" width="5.453125" style="95" customWidth="1"/>
    <col min="4852" max="4852" width="17.90625" style="95" customWidth="1"/>
    <col min="4853" max="4853" width="8.90625" style="95" bestFit="1" customWidth="1"/>
    <col min="4854" max="4854" width="47.36328125" style="95" customWidth="1"/>
    <col min="4855" max="4855" width="15.7265625" style="95" customWidth="1"/>
    <col min="4856" max="4856" width="20.1796875" style="95" customWidth="1"/>
    <col min="4857" max="4857" width="22.6328125" style="95" customWidth="1"/>
    <col min="4858" max="4865" width="9.7265625" style="95" customWidth="1"/>
    <col min="4866" max="4866" width="16.7265625" style="95" customWidth="1"/>
    <col min="4867" max="4867" width="14.36328125" style="95" customWidth="1"/>
    <col min="4868" max="4868" width="12" style="95" customWidth="1"/>
    <col min="4869" max="4870" width="12.08984375" style="95" bestFit="1" customWidth="1"/>
    <col min="4871" max="4871" width="28.81640625" style="95" customWidth="1"/>
    <col min="4872" max="5106" width="8.7265625" style="95"/>
    <col min="5107" max="5107" width="5.453125" style="95" customWidth="1"/>
    <col min="5108" max="5108" width="17.90625" style="95" customWidth="1"/>
    <col min="5109" max="5109" width="8.90625" style="95" bestFit="1" customWidth="1"/>
    <col min="5110" max="5110" width="47.36328125" style="95" customWidth="1"/>
    <col min="5111" max="5111" width="15.7265625" style="95" customWidth="1"/>
    <col min="5112" max="5112" width="20.1796875" style="95" customWidth="1"/>
    <col min="5113" max="5113" width="22.6328125" style="95" customWidth="1"/>
    <col min="5114" max="5121" width="9.7265625" style="95" customWidth="1"/>
    <col min="5122" max="5122" width="16.7265625" style="95" customWidth="1"/>
    <col min="5123" max="5123" width="14.36328125" style="95" customWidth="1"/>
    <col min="5124" max="5124" width="12" style="95" customWidth="1"/>
    <col min="5125" max="5126" width="12.08984375" style="95" bestFit="1" customWidth="1"/>
    <col min="5127" max="5127" width="28.81640625" style="95" customWidth="1"/>
    <col min="5128" max="5362" width="8.7265625" style="95"/>
    <col min="5363" max="5363" width="5.453125" style="95" customWidth="1"/>
    <col min="5364" max="5364" width="17.90625" style="95" customWidth="1"/>
    <col min="5365" max="5365" width="8.90625" style="95" bestFit="1" customWidth="1"/>
    <col min="5366" max="5366" width="47.36328125" style="95" customWidth="1"/>
    <col min="5367" max="5367" width="15.7265625" style="95" customWidth="1"/>
    <col min="5368" max="5368" width="20.1796875" style="95" customWidth="1"/>
    <col min="5369" max="5369" width="22.6328125" style="95" customWidth="1"/>
    <col min="5370" max="5377" width="9.7265625" style="95" customWidth="1"/>
    <col min="5378" max="5378" width="16.7265625" style="95" customWidth="1"/>
    <col min="5379" max="5379" width="14.36328125" style="95" customWidth="1"/>
    <col min="5380" max="5380" width="12" style="95" customWidth="1"/>
    <col min="5381" max="5382" width="12.08984375" style="95" bestFit="1" customWidth="1"/>
    <col min="5383" max="5383" width="28.81640625" style="95" customWidth="1"/>
    <col min="5384" max="5618" width="8.7265625" style="95"/>
    <col min="5619" max="5619" width="5.453125" style="95" customWidth="1"/>
    <col min="5620" max="5620" width="17.90625" style="95" customWidth="1"/>
    <col min="5621" max="5621" width="8.90625" style="95" bestFit="1" customWidth="1"/>
    <col min="5622" max="5622" width="47.36328125" style="95" customWidth="1"/>
    <col min="5623" max="5623" width="15.7265625" style="95" customWidth="1"/>
    <col min="5624" max="5624" width="20.1796875" style="95" customWidth="1"/>
    <col min="5625" max="5625" width="22.6328125" style="95" customWidth="1"/>
    <col min="5626" max="5633" width="9.7265625" style="95" customWidth="1"/>
    <col min="5634" max="5634" width="16.7265625" style="95" customWidth="1"/>
    <col min="5635" max="5635" width="14.36328125" style="95" customWidth="1"/>
    <col min="5636" max="5636" width="12" style="95" customWidth="1"/>
    <col min="5637" max="5638" width="12.08984375" style="95" bestFit="1" customWidth="1"/>
    <col min="5639" max="5639" width="28.81640625" style="95" customWidth="1"/>
    <col min="5640" max="5874" width="8.7265625" style="95"/>
    <col min="5875" max="5875" width="5.453125" style="95" customWidth="1"/>
    <col min="5876" max="5876" width="17.90625" style="95" customWidth="1"/>
    <col min="5877" max="5877" width="8.90625" style="95" bestFit="1" customWidth="1"/>
    <col min="5878" max="5878" width="47.36328125" style="95" customWidth="1"/>
    <col min="5879" max="5879" width="15.7265625" style="95" customWidth="1"/>
    <col min="5880" max="5880" width="20.1796875" style="95" customWidth="1"/>
    <col min="5881" max="5881" width="22.6328125" style="95" customWidth="1"/>
    <col min="5882" max="5889" width="9.7265625" style="95" customWidth="1"/>
    <col min="5890" max="5890" width="16.7265625" style="95" customWidth="1"/>
    <col min="5891" max="5891" width="14.36328125" style="95" customWidth="1"/>
    <col min="5892" max="5892" width="12" style="95" customWidth="1"/>
    <col min="5893" max="5894" width="12.08984375" style="95" bestFit="1" customWidth="1"/>
    <col min="5895" max="5895" width="28.81640625" style="95" customWidth="1"/>
    <col min="5896" max="6130" width="8.7265625" style="95"/>
    <col min="6131" max="6131" width="5.453125" style="95" customWidth="1"/>
    <col min="6132" max="6132" width="17.90625" style="95" customWidth="1"/>
    <col min="6133" max="6133" width="8.90625" style="95" bestFit="1" customWidth="1"/>
    <col min="6134" max="6134" width="47.36328125" style="95" customWidth="1"/>
    <col min="6135" max="6135" width="15.7265625" style="95" customWidth="1"/>
    <col min="6136" max="6136" width="20.1796875" style="95" customWidth="1"/>
    <col min="6137" max="6137" width="22.6328125" style="95" customWidth="1"/>
    <col min="6138" max="6145" width="9.7265625" style="95" customWidth="1"/>
    <col min="6146" max="6146" width="16.7265625" style="95" customWidth="1"/>
    <col min="6147" max="6147" width="14.36328125" style="95" customWidth="1"/>
    <col min="6148" max="6148" width="12" style="95" customWidth="1"/>
    <col min="6149" max="6150" width="12.08984375" style="95" bestFit="1" customWidth="1"/>
    <col min="6151" max="6151" width="28.81640625" style="95" customWidth="1"/>
    <col min="6152" max="6386" width="8.7265625" style="95"/>
    <col min="6387" max="6387" width="5.453125" style="95" customWidth="1"/>
    <col min="6388" max="6388" width="17.90625" style="95" customWidth="1"/>
    <col min="6389" max="6389" width="8.90625" style="95" bestFit="1" customWidth="1"/>
    <col min="6390" max="6390" width="47.36328125" style="95" customWidth="1"/>
    <col min="6391" max="6391" width="15.7265625" style="95" customWidth="1"/>
    <col min="6392" max="6392" width="20.1796875" style="95" customWidth="1"/>
    <col min="6393" max="6393" width="22.6328125" style="95" customWidth="1"/>
    <col min="6394" max="6401" width="9.7265625" style="95" customWidth="1"/>
    <col min="6402" max="6402" width="16.7265625" style="95" customWidth="1"/>
    <col min="6403" max="6403" width="14.36328125" style="95" customWidth="1"/>
    <col min="6404" max="6404" width="12" style="95" customWidth="1"/>
    <col min="6405" max="6406" width="12.08984375" style="95" bestFit="1" customWidth="1"/>
    <col min="6407" max="6407" width="28.81640625" style="95" customWidth="1"/>
    <col min="6408" max="6642" width="8.7265625" style="95"/>
    <col min="6643" max="6643" width="5.453125" style="95" customWidth="1"/>
    <col min="6644" max="6644" width="17.90625" style="95" customWidth="1"/>
    <col min="6645" max="6645" width="8.90625" style="95" bestFit="1" customWidth="1"/>
    <col min="6646" max="6646" width="47.36328125" style="95" customWidth="1"/>
    <col min="6647" max="6647" width="15.7265625" style="95" customWidth="1"/>
    <col min="6648" max="6648" width="20.1796875" style="95" customWidth="1"/>
    <col min="6649" max="6649" width="22.6328125" style="95" customWidth="1"/>
    <col min="6650" max="6657" width="9.7265625" style="95" customWidth="1"/>
    <col min="6658" max="6658" width="16.7265625" style="95" customWidth="1"/>
    <col min="6659" max="6659" width="14.36328125" style="95" customWidth="1"/>
    <col min="6660" max="6660" width="12" style="95" customWidth="1"/>
    <col min="6661" max="6662" width="12.08984375" style="95" bestFit="1" customWidth="1"/>
    <col min="6663" max="6663" width="28.81640625" style="95" customWidth="1"/>
    <col min="6664" max="6898" width="8.7265625" style="95"/>
    <col min="6899" max="6899" width="5.453125" style="95" customWidth="1"/>
    <col min="6900" max="6900" width="17.90625" style="95" customWidth="1"/>
    <col min="6901" max="6901" width="8.90625" style="95" bestFit="1" customWidth="1"/>
    <col min="6902" max="6902" width="47.36328125" style="95" customWidth="1"/>
    <col min="6903" max="6903" width="15.7265625" style="95" customWidth="1"/>
    <col min="6904" max="6904" width="20.1796875" style="95" customWidth="1"/>
    <col min="6905" max="6905" width="22.6328125" style="95" customWidth="1"/>
    <col min="6906" max="6913" width="9.7265625" style="95" customWidth="1"/>
    <col min="6914" max="6914" width="16.7265625" style="95" customWidth="1"/>
    <col min="6915" max="6915" width="14.36328125" style="95" customWidth="1"/>
    <col min="6916" max="6916" width="12" style="95" customWidth="1"/>
    <col min="6917" max="6918" width="12.08984375" style="95" bestFit="1" customWidth="1"/>
    <col min="6919" max="6919" width="28.81640625" style="95" customWidth="1"/>
    <col min="6920" max="7154" width="8.7265625" style="95"/>
    <col min="7155" max="7155" width="5.453125" style="95" customWidth="1"/>
    <col min="7156" max="7156" width="17.90625" style="95" customWidth="1"/>
    <col min="7157" max="7157" width="8.90625" style="95" bestFit="1" customWidth="1"/>
    <col min="7158" max="7158" width="47.36328125" style="95" customWidth="1"/>
    <col min="7159" max="7159" width="15.7265625" style="95" customWidth="1"/>
    <col min="7160" max="7160" width="20.1796875" style="95" customWidth="1"/>
    <col min="7161" max="7161" width="22.6328125" style="95" customWidth="1"/>
    <col min="7162" max="7169" width="9.7265625" style="95" customWidth="1"/>
    <col min="7170" max="7170" width="16.7265625" style="95" customWidth="1"/>
    <col min="7171" max="7171" width="14.36328125" style="95" customWidth="1"/>
    <col min="7172" max="7172" width="12" style="95" customWidth="1"/>
    <col min="7173" max="7174" width="12.08984375" style="95" bestFit="1" customWidth="1"/>
    <col min="7175" max="7175" width="28.81640625" style="95" customWidth="1"/>
    <col min="7176" max="7410" width="8.7265625" style="95"/>
    <col min="7411" max="7411" width="5.453125" style="95" customWidth="1"/>
    <col min="7412" max="7412" width="17.90625" style="95" customWidth="1"/>
    <col min="7413" max="7413" width="8.90625" style="95" bestFit="1" customWidth="1"/>
    <col min="7414" max="7414" width="47.36328125" style="95" customWidth="1"/>
    <col min="7415" max="7415" width="15.7265625" style="95" customWidth="1"/>
    <col min="7416" max="7416" width="20.1796875" style="95" customWidth="1"/>
    <col min="7417" max="7417" width="22.6328125" style="95" customWidth="1"/>
    <col min="7418" max="7425" width="9.7265625" style="95" customWidth="1"/>
    <col min="7426" max="7426" width="16.7265625" style="95" customWidth="1"/>
    <col min="7427" max="7427" width="14.36328125" style="95" customWidth="1"/>
    <col min="7428" max="7428" width="12" style="95" customWidth="1"/>
    <col min="7429" max="7430" width="12.08984375" style="95" bestFit="1" customWidth="1"/>
    <col min="7431" max="7431" width="28.81640625" style="95" customWidth="1"/>
    <col min="7432" max="7666" width="8.7265625" style="95"/>
    <col min="7667" max="7667" width="5.453125" style="95" customWidth="1"/>
    <col min="7668" max="7668" width="17.90625" style="95" customWidth="1"/>
    <col min="7669" max="7669" width="8.90625" style="95" bestFit="1" customWidth="1"/>
    <col min="7670" max="7670" width="47.36328125" style="95" customWidth="1"/>
    <col min="7671" max="7671" width="15.7265625" style="95" customWidth="1"/>
    <col min="7672" max="7672" width="20.1796875" style="95" customWidth="1"/>
    <col min="7673" max="7673" width="22.6328125" style="95" customWidth="1"/>
    <col min="7674" max="7681" width="9.7265625" style="95" customWidth="1"/>
    <col min="7682" max="7682" width="16.7265625" style="95" customWidth="1"/>
    <col min="7683" max="7683" width="14.36328125" style="95" customWidth="1"/>
    <col min="7684" max="7684" width="12" style="95" customWidth="1"/>
    <col min="7685" max="7686" width="12.08984375" style="95" bestFit="1" customWidth="1"/>
    <col min="7687" max="7687" width="28.81640625" style="95" customWidth="1"/>
    <col min="7688" max="7922" width="8.7265625" style="95"/>
    <col min="7923" max="7923" width="5.453125" style="95" customWidth="1"/>
    <col min="7924" max="7924" width="17.90625" style="95" customWidth="1"/>
    <col min="7925" max="7925" width="8.90625" style="95" bestFit="1" customWidth="1"/>
    <col min="7926" max="7926" width="47.36328125" style="95" customWidth="1"/>
    <col min="7927" max="7927" width="15.7265625" style="95" customWidth="1"/>
    <col min="7928" max="7928" width="20.1796875" style="95" customWidth="1"/>
    <col min="7929" max="7929" width="22.6328125" style="95" customWidth="1"/>
    <col min="7930" max="7937" width="9.7265625" style="95" customWidth="1"/>
    <col min="7938" max="7938" width="16.7265625" style="95" customWidth="1"/>
    <col min="7939" max="7939" width="14.36328125" style="95" customWidth="1"/>
    <col min="7940" max="7940" width="12" style="95" customWidth="1"/>
    <col min="7941" max="7942" width="12.08984375" style="95" bestFit="1" customWidth="1"/>
    <col min="7943" max="7943" width="28.81640625" style="95" customWidth="1"/>
    <col min="7944" max="8178" width="8.7265625" style="95"/>
    <col min="8179" max="8179" width="5.453125" style="95" customWidth="1"/>
    <col min="8180" max="8180" width="17.90625" style="95" customWidth="1"/>
    <col min="8181" max="8181" width="8.90625" style="95" bestFit="1" customWidth="1"/>
    <col min="8182" max="8182" width="47.36328125" style="95" customWidth="1"/>
    <col min="8183" max="8183" width="15.7265625" style="95" customWidth="1"/>
    <col min="8184" max="8184" width="20.1796875" style="95" customWidth="1"/>
    <col min="8185" max="8185" width="22.6328125" style="95" customWidth="1"/>
    <col min="8186" max="8193" width="9.7265625" style="95" customWidth="1"/>
    <col min="8194" max="8194" width="16.7265625" style="95" customWidth="1"/>
    <col min="8195" max="8195" width="14.36328125" style="95" customWidth="1"/>
    <col min="8196" max="8196" width="12" style="95" customWidth="1"/>
    <col min="8197" max="8198" width="12.08984375" style="95" bestFit="1" customWidth="1"/>
    <col min="8199" max="8199" width="28.81640625" style="95" customWidth="1"/>
    <col min="8200" max="8434" width="8.7265625" style="95"/>
    <col min="8435" max="8435" width="5.453125" style="95" customWidth="1"/>
    <col min="8436" max="8436" width="17.90625" style="95" customWidth="1"/>
    <col min="8437" max="8437" width="8.90625" style="95" bestFit="1" customWidth="1"/>
    <col min="8438" max="8438" width="47.36328125" style="95" customWidth="1"/>
    <col min="8439" max="8439" width="15.7265625" style="95" customWidth="1"/>
    <col min="8440" max="8440" width="20.1796875" style="95" customWidth="1"/>
    <col min="8441" max="8441" width="22.6328125" style="95" customWidth="1"/>
    <col min="8442" max="8449" width="9.7265625" style="95" customWidth="1"/>
    <col min="8450" max="8450" width="16.7265625" style="95" customWidth="1"/>
    <col min="8451" max="8451" width="14.36328125" style="95" customWidth="1"/>
    <col min="8452" max="8452" width="12" style="95" customWidth="1"/>
    <col min="8453" max="8454" width="12.08984375" style="95" bestFit="1" customWidth="1"/>
    <col min="8455" max="8455" width="28.81640625" style="95" customWidth="1"/>
    <col min="8456" max="8690" width="8.7265625" style="95"/>
    <col min="8691" max="8691" width="5.453125" style="95" customWidth="1"/>
    <col min="8692" max="8692" width="17.90625" style="95" customWidth="1"/>
    <col min="8693" max="8693" width="8.90625" style="95" bestFit="1" customWidth="1"/>
    <col min="8694" max="8694" width="47.36328125" style="95" customWidth="1"/>
    <col min="8695" max="8695" width="15.7265625" style="95" customWidth="1"/>
    <col min="8696" max="8696" width="20.1796875" style="95" customWidth="1"/>
    <col min="8697" max="8697" width="22.6328125" style="95" customWidth="1"/>
    <col min="8698" max="8705" width="9.7265625" style="95" customWidth="1"/>
    <col min="8706" max="8706" width="16.7265625" style="95" customWidth="1"/>
    <col min="8707" max="8707" width="14.36328125" style="95" customWidth="1"/>
    <col min="8708" max="8708" width="12" style="95" customWidth="1"/>
    <col min="8709" max="8710" width="12.08984375" style="95" bestFit="1" customWidth="1"/>
    <col min="8711" max="8711" width="28.81640625" style="95" customWidth="1"/>
    <col min="8712" max="8946" width="8.7265625" style="95"/>
    <col min="8947" max="8947" width="5.453125" style="95" customWidth="1"/>
    <col min="8948" max="8948" width="17.90625" style="95" customWidth="1"/>
    <col min="8949" max="8949" width="8.90625" style="95" bestFit="1" customWidth="1"/>
    <col min="8950" max="8950" width="47.36328125" style="95" customWidth="1"/>
    <col min="8951" max="8951" width="15.7265625" style="95" customWidth="1"/>
    <col min="8952" max="8952" width="20.1796875" style="95" customWidth="1"/>
    <col min="8953" max="8953" width="22.6328125" style="95" customWidth="1"/>
    <col min="8954" max="8961" width="9.7265625" style="95" customWidth="1"/>
    <col min="8962" max="8962" width="16.7265625" style="95" customWidth="1"/>
    <col min="8963" max="8963" width="14.36328125" style="95" customWidth="1"/>
    <col min="8964" max="8964" width="12" style="95" customWidth="1"/>
    <col min="8965" max="8966" width="12.08984375" style="95" bestFit="1" customWidth="1"/>
    <col min="8967" max="8967" width="28.81640625" style="95" customWidth="1"/>
    <col min="8968" max="9202" width="8.7265625" style="95"/>
    <col min="9203" max="9203" width="5.453125" style="95" customWidth="1"/>
    <col min="9204" max="9204" width="17.90625" style="95" customWidth="1"/>
    <col min="9205" max="9205" width="8.90625" style="95" bestFit="1" customWidth="1"/>
    <col min="9206" max="9206" width="47.36328125" style="95" customWidth="1"/>
    <col min="9207" max="9207" width="15.7265625" style="95" customWidth="1"/>
    <col min="9208" max="9208" width="20.1796875" style="95" customWidth="1"/>
    <col min="9209" max="9209" width="22.6328125" style="95" customWidth="1"/>
    <col min="9210" max="9217" width="9.7265625" style="95" customWidth="1"/>
    <col min="9218" max="9218" width="16.7265625" style="95" customWidth="1"/>
    <col min="9219" max="9219" width="14.36328125" style="95" customWidth="1"/>
    <col min="9220" max="9220" width="12" style="95" customWidth="1"/>
    <col min="9221" max="9222" width="12.08984375" style="95" bestFit="1" customWidth="1"/>
    <col min="9223" max="9223" width="28.81640625" style="95" customWidth="1"/>
    <col min="9224" max="9458" width="8.7265625" style="95"/>
    <col min="9459" max="9459" width="5.453125" style="95" customWidth="1"/>
    <col min="9460" max="9460" width="17.90625" style="95" customWidth="1"/>
    <col min="9461" max="9461" width="8.90625" style="95" bestFit="1" customWidth="1"/>
    <col min="9462" max="9462" width="47.36328125" style="95" customWidth="1"/>
    <col min="9463" max="9463" width="15.7265625" style="95" customWidth="1"/>
    <col min="9464" max="9464" width="20.1796875" style="95" customWidth="1"/>
    <col min="9465" max="9465" width="22.6328125" style="95" customWidth="1"/>
    <col min="9466" max="9473" width="9.7265625" style="95" customWidth="1"/>
    <col min="9474" max="9474" width="16.7265625" style="95" customWidth="1"/>
    <col min="9475" max="9475" width="14.36328125" style="95" customWidth="1"/>
    <col min="9476" max="9476" width="12" style="95" customWidth="1"/>
    <col min="9477" max="9478" width="12.08984375" style="95" bestFit="1" customWidth="1"/>
    <col min="9479" max="9479" width="28.81640625" style="95" customWidth="1"/>
    <col min="9480" max="9714" width="8.7265625" style="95"/>
    <col min="9715" max="9715" width="5.453125" style="95" customWidth="1"/>
    <col min="9716" max="9716" width="17.90625" style="95" customWidth="1"/>
    <col min="9717" max="9717" width="8.90625" style="95" bestFit="1" customWidth="1"/>
    <col min="9718" max="9718" width="47.36328125" style="95" customWidth="1"/>
    <col min="9719" max="9719" width="15.7265625" style="95" customWidth="1"/>
    <col min="9720" max="9720" width="20.1796875" style="95" customWidth="1"/>
    <col min="9721" max="9721" width="22.6328125" style="95" customWidth="1"/>
    <col min="9722" max="9729" width="9.7265625" style="95" customWidth="1"/>
    <col min="9730" max="9730" width="16.7265625" style="95" customWidth="1"/>
    <col min="9731" max="9731" width="14.36328125" style="95" customWidth="1"/>
    <col min="9732" max="9732" width="12" style="95" customWidth="1"/>
    <col min="9733" max="9734" width="12.08984375" style="95" bestFit="1" customWidth="1"/>
    <col min="9735" max="9735" width="28.81640625" style="95" customWidth="1"/>
    <col min="9736" max="9970" width="8.7265625" style="95"/>
    <col min="9971" max="9971" width="5.453125" style="95" customWidth="1"/>
    <col min="9972" max="9972" width="17.90625" style="95" customWidth="1"/>
    <col min="9973" max="9973" width="8.90625" style="95" bestFit="1" customWidth="1"/>
    <col min="9974" max="9974" width="47.36328125" style="95" customWidth="1"/>
    <col min="9975" max="9975" width="15.7265625" style="95" customWidth="1"/>
    <col min="9976" max="9976" width="20.1796875" style="95" customWidth="1"/>
    <col min="9977" max="9977" width="22.6328125" style="95" customWidth="1"/>
    <col min="9978" max="9985" width="9.7265625" style="95" customWidth="1"/>
    <col min="9986" max="9986" width="16.7265625" style="95" customWidth="1"/>
    <col min="9987" max="9987" width="14.36328125" style="95" customWidth="1"/>
    <col min="9988" max="9988" width="12" style="95" customWidth="1"/>
    <col min="9989" max="9990" width="12.08984375" style="95" bestFit="1" customWidth="1"/>
    <col min="9991" max="9991" width="28.81640625" style="95" customWidth="1"/>
    <col min="9992" max="10226" width="8.7265625" style="95"/>
    <col min="10227" max="10227" width="5.453125" style="95" customWidth="1"/>
    <col min="10228" max="10228" width="17.90625" style="95" customWidth="1"/>
    <col min="10229" max="10229" width="8.90625" style="95" bestFit="1" customWidth="1"/>
    <col min="10230" max="10230" width="47.36328125" style="95" customWidth="1"/>
    <col min="10231" max="10231" width="15.7265625" style="95" customWidth="1"/>
    <col min="10232" max="10232" width="20.1796875" style="95" customWidth="1"/>
    <col min="10233" max="10233" width="22.6328125" style="95" customWidth="1"/>
    <col min="10234" max="10241" width="9.7265625" style="95" customWidth="1"/>
    <col min="10242" max="10242" width="16.7265625" style="95" customWidth="1"/>
    <col min="10243" max="10243" width="14.36328125" style="95" customWidth="1"/>
    <col min="10244" max="10244" width="12" style="95" customWidth="1"/>
    <col min="10245" max="10246" width="12.08984375" style="95" bestFit="1" customWidth="1"/>
    <col min="10247" max="10247" width="28.81640625" style="95" customWidth="1"/>
    <col min="10248" max="10482" width="8.7265625" style="95"/>
    <col min="10483" max="10483" width="5.453125" style="95" customWidth="1"/>
    <col min="10484" max="10484" width="17.90625" style="95" customWidth="1"/>
    <col min="10485" max="10485" width="8.90625" style="95" bestFit="1" customWidth="1"/>
    <col min="10486" max="10486" width="47.36328125" style="95" customWidth="1"/>
    <col min="10487" max="10487" width="15.7265625" style="95" customWidth="1"/>
    <col min="10488" max="10488" width="20.1796875" style="95" customWidth="1"/>
    <col min="10489" max="10489" width="22.6328125" style="95" customWidth="1"/>
    <col min="10490" max="10497" width="9.7265625" style="95" customWidth="1"/>
    <col min="10498" max="10498" width="16.7265625" style="95" customWidth="1"/>
    <col min="10499" max="10499" width="14.36328125" style="95" customWidth="1"/>
    <col min="10500" max="10500" width="12" style="95" customWidth="1"/>
    <col min="10501" max="10502" width="12.08984375" style="95" bestFit="1" customWidth="1"/>
    <col min="10503" max="10503" width="28.81640625" style="95" customWidth="1"/>
    <col min="10504" max="10738" width="8.7265625" style="95"/>
    <col min="10739" max="10739" width="5.453125" style="95" customWidth="1"/>
    <col min="10740" max="10740" width="17.90625" style="95" customWidth="1"/>
    <col min="10741" max="10741" width="8.90625" style="95" bestFit="1" customWidth="1"/>
    <col min="10742" max="10742" width="47.36328125" style="95" customWidth="1"/>
    <col min="10743" max="10743" width="15.7265625" style="95" customWidth="1"/>
    <col min="10744" max="10744" width="20.1796875" style="95" customWidth="1"/>
    <col min="10745" max="10745" width="22.6328125" style="95" customWidth="1"/>
    <col min="10746" max="10753" width="9.7265625" style="95" customWidth="1"/>
    <col min="10754" max="10754" width="16.7265625" style="95" customWidth="1"/>
    <col min="10755" max="10755" width="14.36328125" style="95" customWidth="1"/>
    <col min="10756" max="10756" width="12" style="95" customWidth="1"/>
    <col min="10757" max="10758" width="12.08984375" style="95" bestFit="1" customWidth="1"/>
    <col min="10759" max="10759" width="28.81640625" style="95" customWidth="1"/>
    <col min="10760" max="10994" width="8.7265625" style="95"/>
    <col min="10995" max="10995" width="5.453125" style="95" customWidth="1"/>
    <col min="10996" max="10996" width="17.90625" style="95" customWidth="1"/>
    <col min="10997" max="10997" width="8.90625" style="95" bestFit="1" customWidth="1"/>
    <col min="10998" max="10998" width="47.36328125" style="95" customWidth="1"/>
    <col min="10999" max="10999" width="15.7265625" style="95" customWidth="1"/>
    <col min="11000" max="11000" width="20.1796875" style="95" customWidth="1"/>
    <col min="11001" max="11001" width="22.6328125" style="95" customWidth="1"/>
    <col min="11002" max="11009" width="9.7265625" style="95" customWidth="1"/>
    <col min="11010" max="11010" width="16.7265625" style="95" customWidth="1"/>
    <col min="11011" max="11011" width="14.36328125" style="95" customWidth="1"/>
    <col min="11012" max="11012" width="12" style="95" customWidth="1"/>
    <col min="11013" max="11014" width="12.08984375" style="95" bestFit="1" customWidth="1"/>
    <col min="11015" max="11015" width="28.81640625" style="95" customWidth="1"/>
    <col min="11016" max="11250" width="8.7265625" style="95"/>
    <col min="11251" max="11251" width="5.453125" style="95" customWidth="1"/>
    <col min="11252" max="11252" width="17.90625" style="95" customWidth="1"/>
    <col min="11253" max="11253" width="8.90625" style="95" bestFit="1" customWidth="1"/>
    <col min="11254" max="11254" width="47.36328125" style="95" customWidth="1"/>
    <col min="11255" max="11255" width="15.7265625" style="95" customWidth="1"/>
    <col min="11256" max="11256" width="20.1796875" style="95" customWidth="1"/>
    <col min="11257" max="11257" width="22.6328125" style="95" customWidth="1"/>
    <col min="11258" max="11265" width="9.7265625" style="95" customWidth="1"/>
    <col min="11266" max="11266" width="16.7265625" style="95" customWidth="1"/>
    <col min="11267" max="11267" width="14.36328125" style="95" customWidth="1"/>
    <col min="11268" max="11268" width="12" style="95" customWidth="1"/>
    <col min="11269" max="11270" width="12.08984375" style="95" bestFit="1" customWidth="1"/>
    <col min="11271" max="11271" width="28.81640625" style="95" customWidth="1"/>
    <col min="11272" max="11506" width="8.7265625" style="95"/>
    <col min="11507" max="11507" width="5.453125" style="95" customWidth="1"/>
    <col min="11508" max="11508" width="17.90625" style="95" customWidth="1"/>
    <col min="11509" max="11509" width="8.90625" style="95" bestFit="1" customWidth="1"/>
    <col min="11510" max="11510" width="47.36328125" style="95" customWidth="1"/>
    <col min="11511" max="11511" width="15.7265625" style="95" customWidth="1"/>
    <col min="11512" max="11512" width="20.1796875" style="95" customWidth="1"/>
    <col min="11513" max="11513" width="22.6328125" style="95" customWidth="1"/>
    <col min="11514" max="11521" width="9.7265625" style="95" customWidth="1"/>
    <col min="11522" max="11522" width="16.7265625" style="95" customWidth="1"/>
    <col min="11523" max="11523" width="14.36328125" style="95" customWidth="1"/>
    <col min="11524" max="11524" width="12" style="95" customWidth="1"/>
    <col min="11525" max="11526" width="12.08984375" style="95" bestFit="1" customWidth="1"/>
    <col min="11527" max="11527" width="28.81640625" style="95" customWidth="1"/>
    <col min="11528" max="11762" width="8.7265625" style="95"/>
    <col min="11763" max="11763" width="5.453125" style="95" customWidth="1"/>
    <col min="11764" max="11764" width="17.90625" style="95" customWidth="1"/>
    <col min="11765" max="11765" width="8.90625" style="95" bestFit="1" customWidth="1"/>
    <col min="11766" max="11766" width="47.36328125" style="95" customWidth="1"/>
    <col min="11767" max="11767" width="15.7265625" style="95" customWidth="1"/>
    <col min="11768" max="11768" width="20.1796875" style="95" customWidth="1"/>
    <col min="11769" max="11769" width="22.6328125" style="95" customWidth="1"/>
    <col min="11770" max="11777" width="9.7265625" style="95" customWidth="1"/>
    <col min="11778" max="11778" width="16.7265625" style="95" customWidth="1"/>
    <col min="11779" max="11779" width="14.36328125" style="95" customWidth="1"/>
    <col min="11780" max="11780" width="12" style="95" customWidth="1"/>
    <col min="11781" max="11782" width="12.08984375" style="95" bestFit="1" customWidth="1"/>
    <col min="11783" max="11783" width="28.81640625" style="95" customWidth="1"/>
    <col min="11784" max="12018" width="8.7265625" style="95"/>
    <col min="12019" max="12019" width="5.453125" style="95" customWidth="1"/>
    <col min="12020" max="12020" width="17.90625" style="95" customWidth="1"/>
    <col min="12021" max="12021" width="8.90625" style="95" bestFit="1" customWidth="1"/>
    <col min="12022" max="12022" width="47.36328125" style="95" customWidth="1"/>
    <col min="12023" max="12023" width="15.7265625" style="95" customWidth="1"/>
    <col min="12024" max="12024" width="20.1796875" style="95" customWidth="1"/>
    <col min="12025" max="12025" width="22.6328125" style="95" customWidth="1"/>
    <col min="12026" max="12033" width="9.7265625" style="95" customWidth="1"/>
    <col min="12034" max="12034" width="16.7265625" style="95" customWidth="1"/>
    <col min="12035" max="12035" width="14.36328125" style="95" customWidth="1"/>
    <col min="12036" max="12036" width="12" style="95" customWidth="1"/>
    <col min="12037" max="12038" width="12.08984375" style="95" bestFit="1" customWidth="1"/>
    <col min="12039" max="12039" width="28.81640625" style="95" customWidth="1"/>
    <col min="12040" max="12274" width="8.7265625" style="95"/>
    <col min="12275" max="12275" width="5.453125" style="95" customWidth="1"/>
    <col min="12276" max="12276" width="17.90625" style="95" customWidth="1"/>
    <col min="12277" max="12277" width="8.90625" style="95" bestFit="1" customWidth="1"/>
    <col min="12278" max="12278" width="47.36328125" style="95" customWidth="1"/>
    <col min="12279" max="12279" width="15.7265625" style="95" customWidth="1"/>
    <col min="12280" max="12280" width="20.1796875" style="95" customWidth="1"/>
    <col min="12281" max="12281" width="22.6328125" style="95" customWidth="1"/>
    <col min="12282" max="12289" width="9.7265625" style="95" customWidth="1"/>
    <col min="12290" max="12290" width="16.7265625" style="95" customWidth="1"/>
    <col min="12291" max="12291" width="14.36328125" style="95" customWidth="1"/>
    <col min="12292" max="12292" width="12" style="95" customWidth="1"/>
    <col min="12293" max="12294" width="12.08984375" style="95" bestFit="1" customWidth="1"/>
    <col min="12295" max="12295" width="28.81640625" style="95" customWidth="1"/>
    <col min="12296" max="12530" width="8.7265625" style="95"/>
    <col min="12531" max="12531" width="5.453125" style="95" customWidth="1"/>
    <col min="12532" max="12532" width="17.90625" style="95" customWidth="1"/>
    <col min="12533" max="12533" width="8.90625" style="95" bestFit="1" customWidth="1"/>
    <col min="12534" max="12534" width="47.36328125" style="95" customWidth="1"/>
    <col min="12535" max="12535" width="15.7265625" style="95" customWidth="1"/>
    <col min="12536" max="12536" width="20.1796875" style="95" customWidth="1"/>
    <col min="12537" max="12537" width="22.6328125" style="95" customWidth="1"/>
    <col min="12538" max="12545" width="9.7265625" style="95" customWidth="1"/>
    <col min="12546" max="12546" width="16.7265625" style="95" customWidth="1"/>
    <col min="12547" max="12547" width="14.36328125" style="95" customWidth="1"/>
    <col min="12548" max="12548" width="12" style="95" customWidth="1"/>
    <col min="12549" max="12550" width="12.08984375" style="95" bestFit="1" customWidth="1"/>
    <col min="12551" max="12551" width="28.81640625" style="95" customWidth="1"/>
    <col min="12552" max="12786" width="8.7265625" style="95"/>
    <col min="12787" max="12787" width="5.453125" style="95" customWidth="1"/>
    <col min="12788" max="12788" width="17.90625" style="95" customWidth="1"/>
    <col min="12789" max="12789" width="8.90625" style="95" bestFit="1" customWidth="1"/>
    <col min="12790" max="12790" width="47.36328125" style="95" customWidth="1"/>
    <col min="12791" max="12791" width="15.7265625" style="95" customWidth="1"/>
    <col min="12792" max="12792" width="20.1796875" style="95" customWidth="1"/>
    <col min="12793" max="12793" width="22.6328125" style="95" customWidth="1"/>
    <col min="12794" max="12801" width="9.7265625" style="95" customWidth="1"/>
    <col min="12802" max="12802" width="16.7265625" style="95" customWidth="1"/>
    <col min="12803" max="12803" width="14.36328125" style="95" customWidth="1"/>
    <col min="12804" max="12804" width="12" style="95" customWidth="1"/>
    <col min="12805" max="12806" width="12.08984375" style="95" bestFit="1" customWidth="1"/>
    <col min="12807" max="12807" width="28.81640625" style="95" customWidth="1"/>
    <col min="12808" max="13042" width="8.7265625" style="95"/>
    <col min="13043" max="13043" width="5.453125" style="95" customWidth="1"/>
    <col min="13044" max="13044" width="17.90625" style="95" customWidth="1"/>
    <col min="13045" max="13045" width="8.90625" style="95" bestFit="1" customWidth="1"/>
    <col min="13046" max="13046" width="47.36328125" style="95" customWidth="1"/>
    <col min="13047" max="13047" width="15.7265625" style="95" customWidth="1"/>
    <col min="13048" max="13048" width="20.1796875" style="95" customWidth="1"/>
    <col min="13049" max="13049" width="22.6328125" style="95" customWidth="1"/>
    <col min="13050" max="13057" width="9.7265625" style="95" customWidth="1"/>
    <col min="13058" max="13058" width="16.7265625" style="95" customWidth="1"/>
    <col min="13059" max="13059" width="14.36328125" style="95" customWidth="1"/>
    <col min="13060" max="13060" width="12" style="95" customWidth="1"/>
    <col min="13061" max="13062" width="12.08984375" style="95" bestFit="1" customWidth="1"/>
    <col min="13063" max="13063" width="28.81640625" style="95" customWidth="1"/>
    <col min="13064" max="13298" width="8.7265625" style="95"/>
    <col min="13299" max="13299" width="5.453125" style="95" customWidth="1"/>
    <col min="13300" max="13300" width="17.90625" style="95" customWidth="1"/>
    <col min="13301" max="13301" width="8.90625" style="95" bestFit="1" customWidth="1"/>
    <col min="13302" max="13302" width="47.36328125" style="95" customWidth="1"/>
    <col min="13303" max="13303" width="15.7265625" style="95" customWidth="1"/>
    <col min="13304" max="13304" width="20.1796875" style="95" customWidth="1"/>
    <col min="13305" max="13305" width="22.6328125" style="95" customWidth="1"/>
    <col min="13306" max="13313" width="9.7265625" style="95" customWidth="1"/>
    <col min="13314" max="13314" width="16.7265625" style="95" customWidth="1"/>
    <col min="13315" max="13315" width="14.36328125" style="95" customWidth="1"/>
    <col min="13316" max="13316" width="12" style="95" customWidth="1"/>
    <col min="13317" max="13318" width="12.08984375" style="95" bestFit="1" customWidth="1"/>
    <col min="13319" max="13319" width="28.81640625" style="95" customWidth="1"/>
    <col min="13320" max="13554" width="8.7265625" style="95"/>
    <col min="13555" max="13555" width="5.453125" style="95" customWidth="1"/>
    <col min="13556" max="13556" width="17.90625" style="95" customWidth="1"/>
    <col min="13557" max="13557" width="8.90625" style="95" bestFit="1" customWidth="1"/>
    <col min="13558" max="13558" width="47.36328125" style="95" customWidth="1"/>
    <col min="13559" max="13559" width="15.7265625" style="95" customWidth="1"/>
    <col min="13560" max="13560" width="20.1796875" style="95" customWidth="1"/>
    <col min="13561" max="13561" width="22.6328125" style="95" customWidth="1"/>
    <col min="13562" max="13569" width="9.7265625" style="95" customWidth="1"/>
    <col min="13570" max="13570" width="16.7265625" style="95" customWidth="1"/>
    <col min="13571" max="13571" width="14.36328125" style="95" customWidth="1"/>
    <col min="13572" max="13572" width="12" style="95" customWidth="1"/>
    <col min="13573" max="13574" width="12.08984375" style="95" bestFit="1" customWidth="1"/>
    <col min="13575" max="13575" width="28.81640625" style="95" customWidth="1"/>
    <col min="13576" max="13810" width="8.7265625" style="95"/>
    <col min="13811" max="13811" width="5.453125" style="95" customWidth="1"/>
    <col min="13812" max="13812" width="17.90625" style="95" customWidth="1"/>
    <col min="13813" max="13813" width="8.90625" style="95" bestFit="1" customWidth="1"/>
    <col min="13814" max="13814" width="47.36328125" style="95" customWidth="1"/>
    <col min="13815" max="13815" width="15.7265625" style="95" customWidth="1"/>
    <col min="13816" max="13816" width="20.1796875" style="95" customWidth="1"/>
    <col min="13817" max="13817" width="22.6328125" style="95" customWidth="1"/>
    <col min="13818" max="13825" width="9.7265625" style="95" customWidth="1"/>
    <col min="13826" max="13826" width="16.7265625" style="95" customWidth="1"/>
    <col min="13827" max="13827" width="14.36328125" style="95" customWidth="1"/>
    <col min="13828" max="13828" width="12" style="95" customWidth="1"/>
    <col min="13829" max="13830" width="12.08984375" style="95" bestFit="1" customWidth="1"/>
    <col min="13831" max="13831" width="28.81640625" style="95" customWidth="1"/>
    <col min="13832" max="14066" width="8.7265625" style="95"/>
    <col min="14067" max="14067" width="5.453125" style="95" customWidth="1"/>
    <col min="14068" max="14068" width="17.90625" style="95" customWidth="1"/>
    <col min="14069" max="14069" width="8.90625" style="95" bestFit="1" customWidth="1"/>
    <col min="14070" max="14070" width="47.36328125" style="95" customWidth="1"/>
    <col min="14071" max="14071" width="15.7265625" style="95" customWidth="1"/>
    <col min="14072" max="14072" width="20.1796875" style="95" customWidth="1"/>
    <col min="14073" max="14073" width="22.6328125" style="95" customWidth="1"/>
    <col min="14074" max="14081" width="9.7265625" style="95" customWidth="1"/>
    <col min="14082" max="14082" width="16.7265625" style="95" customWidth="1"/>
    <col min="14083" max="14083" width="14.36328125" style="95" customWidth="1"/>
    <col min="14084" max="14084" width="12" style="95" customWidth="1"/>
    <col min="14085" max="14086" width="12.08984375" style="95" bestFit="1" customWidth="1"/>
    <col min="14087" max="14087" width="28.81640625" style="95" customWidth="1"/>
    <col min="14088" max="14322" width="8.7265625" style="95"/>
    <col min="14323" max="14323" width="5.453125" style="95" customWidth="1"/>
    <col min="14324" max="14324" width="17.90625" style="95" customWidth="1"/>
    <col min="14325" max="14325" width="8.90625" style="95" bestFit="1" customWidth="1"/>
    <col min="14326" max="14326" width="47.36328125" style="95" customWidth="1"/>
    <col min="14327" max="14327" width="15.7265625" style="95" customWidth="1"/>
    <col min="14328" max="14328" width="20.1796875" style="95" customWidth="1"/>
    <col min="14329" max="14329" width="22.6328125" style="95" customWidth="1"/>
    <col min="14330" max="14337" width="9.7265625" style="95" customWidth="1"/>
    <col min="14338" max="14338" width="16.7265625" style="95" customWidth="1"/>
    <col min="14339" max="14339" width="14.36328125" style="95" customWidth="1"/>
    <col min="14340" max="14340" width="12" style="95" customWidth="1"/>
    <col min="14341" max="14342" width="12.08984375" style="95" bestFit="1" customWidth="1"/>
    <col min="14343" max="14343" width="28.81640625" style="95" customWidth="1"/>
    <col min="14344" max="14578" width="8.7265625" style="95"/>
    <col min="14579" max="14579" width="5.453125" style="95" customWidth="1"/>
    <col min="14580" max="14580" width="17.90625" style="95" customWidth="1"/>
    <col min="14581" max="14581" width="8.90625" style="95" bestFit="1" customWidth="1"/>
    <col min="14582" max="14582" width="47.36328125" style="95" customWidth="1"/>
    <col min="14583" max="14583" width="15.7265625" style="95" customWidth="1"/>
    <col min="14584" max="14584" width="20.1796875" style="95" customWidth="1"/>
    <col min="14585" max="14585" width="22.6328125" style="95" customWidth="1"/>
    <col min="14586" max="14593" width="9.7265625" style="95" customWidth="1"/>
    <col min="14594" max="14594" width="16.7265625" style="95" customWidth="1"/>
    <col min="14595" max="14595" width="14.36328125" style="95" customWidth="1"/>
    <col min="14596" max="14596" width="12" style="95" customWidth="1"/>
    <col min="14597" max="14598" width="12.08984375" style="95" bestFit="1" customWidth="1"/>
    <col min="14599" max="14599" width="28.81640625" style="95" customWidth="1"/>
    <col min="14600" max="14834" width="8.7265625" style="95"/>
    <col min="14835" max="14835" width="5.453125" style="95" customWidth="1"/>
    <col min="14836" max="14836" width="17.90625" style="95" customWidth="1"/>
    <col min="14837" max="14837" width="8.90625" style="95" bestFit="1" customWidth="1"/>
    <col min="14838" max="14838" width="47.36328125" style="95" customWidth="1"/>
    <col min="14839" max="14839" width="15.7265625" style="95" customWidth="1"/>
    <col min="14840" max="14840" width="20.1796875" style="95" customWidth="1"/>
    <col min="14841" max="14841" width="22.6328125" style="95" customWidth="1"/>
    <col min="14842" max="14849" width="9.7265625" style="95" customWidth="1"/>
    <col min="14850" max="14850" width="16.7265625" style="95" customWidth="1"/>
    <col min="14851" max="14851" width="14.36328125" style="95" customWidth="1"/>
    <col min="14852" max="14852" width="12" style="95" customWidth="1"/>
    <col min="14853" max="14854" width="12.08984375" style="95" bestFit="1" customWidth="1"/>
    <col min="14855" max="14855" width="28.81640625" style="95" customWidth="1"/>
    <col min="14856" max="15090" width="8.7265625" style="95"/>
    <col min="15091" max="15091" width="5.453125" style="95" customWidth="1"/>
    <col min="15092" max="15092" width="17.90625" style="95" customWidth="1"/>
    <col min="15093" max="15093" width="8.90625" style="95" bestFit="1" customWidth="1"/>
    <col min="15094" max="15094" width="47.36328125" style="95" customWidth="1"/>
    <col min="15095" max="15095" width="15.7265625" style="95" customWidth="1"/>
    <col min="15096" max="15096" width="20.1796875" style="95" customWidth="1"/>
    <col min="15097" max="15097" width="22.6328125" style="95" customWidth="1"/>
    <col min="15098" max="15105" width="9.7265625" style="95" customWidth="1"/>
    <col min="15106" max="15106" width="16.7265625" style="95" customWidth="1"/>
    <col min="15107" max="15107" width="14.36328125" style="95" customWidth="1"/>
    <col min="15108" max="15108" width="12" style="95" customWidth="1"/>
    <col min="15109" max="15110" width="12.08984375" style="95" bestFit="1" customWidth="1"/>
    <col min="15111" max="15111" width="28.81640625" style="95" customWidth="1"/>
    <col min="15112" max="15346" width="8.7265625" style="95"/>
    <col min="15347" max="15347" width="5.453125" style="95" customWidth="1"/>
    <col min="15348" max="15348" width="17.90625" style="95" customWidth="1"/>
    <col min="15349" max="15349" width="8.90625" style="95" bestFit="1" customWidth="1"/>
    <col min="15350" max="15350" width="47.36328125" style="95" customWidth="1"/>
    <col min="15351" max="15351" width="15.7265625" style="95" customWidth="1"/>
    <col min="15352" max="15352" width="20.1796875" style="95" customWidth="1"/>
    <col min="15353" max="15353" width="22.6328125" style="95" customWidth="1"/>
    <col min="15354" max="15361" width="9.7265625" style="95" customWidth="1"/>
    <col min="15362" max="15362" width="16.7265625" style="95" customWidth="1"/>
    <col min="15363" max="15363" width="14.36328125" style="95" customWidth="1"/>
    <col min="15364" max="15364" width="12" style="95" customWidth="1"/>
    <col min="15365" max="15366" width="12.08984375" style="95" bestFit="1" customWidth="1"/>
    <col min="15367" max="15367" width="28.81640625" style="95" customWidth="1"/>
    <col min="15368" max="15602" width="8.7265625" style="95"/>
    <col min="15603" max="15603" width="5.453125" style="95" customWidth="1"/>
    <col min="15604" max="15604" width="17.90625" style="95" customWidth="1"/>
    <col min="15605" max="15605" width="8.90625" style="95" bestFit="1" customWidth="1"/>
    <col min="15606" max="15606" width="47.36328125" style="95" customWidth="1"/>
    <col min="15607" max="15607" width="15.7265625" style="95" customWidth="1"/>
    <col min="15608" max="15608" width="20.1796875" style="95" customWidth="1"/>
    <col min="15609" max="15609" width="22.6328125" style="95" customWidth="1"/>
    <col min="15610" max="15617" width="9.7265625" style="95" customWidth="1"/>
    <col min="15618" max="15618" width="16.7265625" style="95" customWidth="1"/>
    <col min="15619" max="15619" width="14.36328125" style="95" customWidth="1"/>
    <col min="15620" max="15620" width="12" style="95" customWidth="1"/>
    <col min="15621" max="15622" width="12.08984375" style="95" bestFit="1" customWidth="1"/>
    <col min="15623" max="15623" width="28.81640625" style="95" customWidth="1"/>
    <col min="15624" max="15858" width="8.7265625" style="95"/>
    <col min="15859" max="15859" width="5.453125" style="95" customWidth="1"/>
    <col min="15860" max="15860" width="17.90625" style="95" customWidth="1"/>
    <col min="15861" max="15861" width="8.90625" style="95" bestFit="1" customWidth="1"/>
    <col min="15862" max="15862" width="47.36328125" style="95" customWidth="1"/>
    <col min="15863" max="15863" width="15.7265625" style="95" customWidth="1"/>
    <col min="15864" max="15864" width="20.1796875" style="95" customWidth="1"/>
    <col min="15865" max="15865" width="22.6328125" style="95" customWidth="1"/>
    <col min="15866" max="15873" width="9.7265625" style="95" customWidth="1"/>
    <col min="15874" max="15874" width="16.7265625" style="95" customWidth="1"/>
    <col min="15875" max="15875" width="14.36328125" style="95" customWidth="1"/>
    <col min="15876" max="15876" width="12" style="95" customWidth="1"/>
    <col min="15877" max="15878" width="12.08984375" style="95" bestFit="1" customWidth="1"/>
    <col min="15879" max="15879" width="28.81640625" style="95" customWidth="1"/>
    <col min="15880" max="16114" width="8.7265625" style="95"/>
    <col min="16115" max="16115" width="5.453125" style="95" customWidth="1"/>
    <col min="16116" max="16116" width="17.90625" style="95" customWidth="1"/>
    <col min="16117" max="16117" width="8.90625" style="95" bestFit="1" customWidth="1"/>
    <col min="16118" max="16118" width="47.36328125" style="95" customWidth="1"/>
    <col min="16119" max="16119" width="15.7265625" style="95" customWidth="1"/>
    <col min="16120" max="16120" width="20.1796875" style="95" customWidth="1"/>
    <col min="16121" max="16121" width="22.6328125" style="95" customWidth="1"/>
    <col min="16122" max="16129" width="9.7265625" style="95" customWidth="1"/>
    <col min="16130" max="16130" width="16.7265625" style="95" customWidth="1"/>
    <col min="16131" max="16131" width="14.36328125" style="95" customWidth="1"/>
    <col min="16132" max="16132" width="12" style="95" customWidth="1"/>
    <col min="16133" max="16134" width="12.08984375" style="95" bestFit="1" customWidth="1"/>
    <col min="16135" max="16135" width="28.81640625" style="95" customWidth="1"/>
    <col min="16136" max="16384" width="8.7265625" style="95"/>
  </cols>
  <sheetData>
    <row r="1" spans="1:7" s="12" customFormat="1" ht="25" customHeight="1" x14ac:dyDescent="0.35">
      <c r="A1" s="590" t="s">
        <v>21</v>
      </c>
      <c r="B1" s="593" t="s">
        <v>54</v>
      </c>
      <c r="C1" s="593"/>
      <c r="D1" s="590" t="s">
        <v>48</v>
      </c>
      <c r="E1" s="413" t="s">
        <v>58</v>
      </c>
      <c r="F1" s="590" t="s">
        <v>50</v>
      </c>
      <c r="G1" s="590"/>
    </row>
    <row r="2" spans="1:7" s="12" customFormat="1" ht="25" customHeight="1" x14ac:dyDescent="0.35">
      <c r="A2" s="590"/>
      <c r="B2" s="593"/>
      <c r="C2" s="593"/>
      <c r="D2" s="590"/>
      <c r="E2" s="413">
        <v>2026</v>
      </c>
      <c r="F2" s="414" t="s">
        <v>211</v>
      </c>
      <c r="G2" s="414" t="s">
        <v>212</v>
      </c>
    </row>
    <row r="3" spans="1:7" s="12" customFormat="1" ht="25" customHeight="1" x14ac:dyDescent="0.35">
      <c r="A3" s="591" t="s">
        <v>213</v>
      </c>
      <c r="B3" s="591"/>
      <c r="C3" s="591"/>
      <c r="D3" s="591"/>
      <c r="E3" s="591"/>
      <c r="F3" s="591"/>
      <c r="G3" s="591"/>
    </row>
    <row r="4" spans="1:7" s="94" customFormat="1" ht="25" customHeight="1" x14ac:dyDescent="0.35">
      <c r="A4" s="54">
        <v>2</v>
      </c>
      <c r="B4" s="388" t="s">
        <v>214</v>
      </c>
      <c r="C4" s="389" t="s">
        <v>33</v>
      </c>
      <c r="D4" s="388"/>
      <c r="E4" s="73"/>
      <c r="F4" s="390"/>
      <c r="G4" s="391"/>
    </row>
    <row r="5" spans="1:7" ht="25" customHeight="1" x14ac:dyDescent="0.35">
      <c r="A5" s="71"/>
      <c r="B5" s="71" t="s">
        <v>215</v>
      </c>
      <c r="C5" s="72" t="s">
        <v>216</v>
      </c>
      <c r="D5" s="73"/>
      <c r="E5" s="72"/>
      <c r="F5" s="392"/>
      <c r="G5" s="393"/>
    </row>
    <row r="6" spans="1:7" ht="25" customHeight="1" x14ac:dyDescent="0.35">
      <c r="A6" s="71"/>
      <c r="B6" s="86">
        <v>1</v>
      </c>
      <c r="C6" s="76" t="str">
        <f>'2025_2'!C6</f>
        <v>kegiatan Pendidikan PAUD Holistik Integratif (HI)</v>
      </c>
      <c r="D6" s="75" t="s">
        <v>221</v>
      </c>
      <c r="E6" s="394">
        <v>2026</v>
      </c>
      <c r="F6" s="398">
        <v>6200000</v>
      </c>
      <c r="G6" s="86" t="s">
        <v>120</v>
      </c>
    </row>
    <row r="7" spans="1:7" ht="25" customHeight="1" x14ac:dyDescent="0.35">
      <c r="A7" s="71"/>
      <c r="B7" s="86">
        <v>2</v>
      </c>
      <c r="C7" s="76" t="s">
        <v>219</v>
      </c>
      <c r="D7" s="75" t="s">
        <v>221</v>
      </c>
      <c r="E7" s="394">
        <v>2026</v>
      </c>
      <c r="F7" s="398">
        <v>10800000</v>
      </c>
      <c r="G7" s="86" t="s">
        <v>120</v>
      </c>
    </row>
    <row r="8" spans="1:7" ht="25" customHeight="1" x14ac:dyDescent="0.35">
      <c r="A8" s="71"/>
      <c r="B8" s="71" t="s">
        <v>215</v>
      </c>
      <c r="C8" s="582" t="s">
        <v>216</v>
      </c>
      <c r="D8" s="582"/>
      <c r="E8" s="395"/>
      <c r="F8" s="99"/>
      <c r="G8" s="86"/>
    </row>
    <row r="9" spans="1:7" ht="25" customHeight="1" x14ac:dyDescent="0.35">
      <c r="A9" s="71"/>
      <c r="B9" s="86">
        <v>1</v>
      </c>
      <c r="C9" s="76" t="s">
        <v>222</v>
      </c>
      <c r="D9" s="75" t="s">
        <v>223</v>
      </c>
      <c r="E9" s="80">
        <v>2026</v>
      </c>
      <c r="F9" s="398">
        <v>9000000</v>
      </c>
      <c r="G9" s="86" t="s">
        <v>120</v>
      </c>
    </row>
    <row r="10" spans="1:7" ht="25" customHeight="1" x14ac:dyDescent="0.35">
      <c r="A10" s="71"/>
      <c r="B10" s="86">
        <v>2</v>
      </c>
      <c r="C10" s="76" t="s">
        <v>224</v>
      </c>
      <c r="D10" s="75" t="s">
        <v>225</v>
      </c>
      <c r="E10" s="80">
        <v>2026</v>
      </c>
      <c r="F10" s="398">
        <v>9000000</v>
      </c>
      <c r="G10" s="86" t="s">
        <v>120</v>
      </c>
    </row>
    <row r="11" spans="1:7" ht="25" customHeight="1" x14ac:dyDescent="0.35">
      <c r="A11" s="71"/>
      <c r="B11" s="86">
        <v>3</v>
      </c>
      <c r="C11" s="76" t="s">
        <v>226</v>
      </c>
      <c r="D11" s="75" t="s">
        <v>227</v>
      </c>
      <c r="E11" s="80">
        <v>2026</v>
      </c>
      <c r="F11" s="398">
        <v>9000000</v>
      </c>
      <c r="G11" s="86" t="s">
        <v>120</v>
      </c>
    </row>
    <row r="12" spans="1:7" ht="25" customHeight="1" x14ac:dyDescent="0.35">
      <c r="A12" s="71"/>
      <c r="B12" s="71" t="s">
        <v>234</v>
      </c>
      <c r="C12" s="72" t="s">
        <v>235</v>
      </c>
      <c r="D12" s="73"/>
      <c r="E12" s="395"/>
      <c r="F12" s="83"/>
      <c r="G12" s="72"/>
    </row>
    <row r="13" spans="1:7" ht="25" customHeight="1" x14ac:dyDescent="0.35">
      <c r="A13" s="71"/>
      <c r="B13" s="86">
        <v>1</v>
      </c>
      <c r="C13" s="76" t="s">
        <v>238</v>
      </c>
      <c r="D13" s="75" t="s">
        <v>669</v>
      </c>
      <c r="E13" s="394">
        <v>2026</v>
      </c>
      <c r="F13" s="398">
        <f>'2025_2'!F13</f>
        <v>5400000</v>
      </c>
      <c r="G13" s="86" t="s">
        <v>120</v>
      </c>
    </row>
    <row r="14" spans="1:7" ht="25" customHeight="1" x14ac:dyDescent="0.35">
      <c r="A14" s="71"/>
      <c r="B14" s="86">
        <v>2</v>
      </c>
      <c r="C14" s="76" t="s">
        <v>239</v>
      </c>
      <c r="D14" s="75" t="s">
        <v>669</v>
      </c>
      <c r="E14" s="394">
        <v>2026</v>
      </c>
      <c r="F14" s="398">
        <f>'2025_2'!F14</f>
        <v>8100000</v>
      </c>
      <c r="G14" s="86" t="s">
        <v>120</v>
      </c>
    </row>
    <row r="15" spans="1:7" ht="25" customHeight="1" x14ac:dyDescent="0.35">
      <c r="A15" s="71"/>
      <c r="B15" s="71" t="s">
        <v>240</v>
      </c>
      <c r="C15" s="72" t="s">
        <v>241</v>
      </c>
      <c r="D15" s="73"/>
      <c r="E15" s="395"/>
      <c r="F15" s="83"/>
      <c r="G15" s="72"/>
    </row>
    <row r="16" spans="1:7" ht="25" customHeight="1" x14ac:dyDescent="0.35">
      <c r="A16" s="71"/>
      <c r="B16" s="86">
        <v>1</v>
      </c>
      <c r="C16" s="76" t="s">
        <v>242</v>
      </c>
      <c r="D16" s="75" t="s">
        <v>231</v>
      </c>
      <c r="E16" s="394">
        <v>2026</v>
      </c>
      <c r="F16" s="398">
        <v>10000000</v>
      </c>
      <c r="G16" s="86" t="s">
        <v>120</v>
      </c>
    </row>
    <row r="17" spans="1:7" ht="25" customHeight="1" x14ac:dyDescent="0.35">
      <c r="A17" s="71">
        <v>2</v>
      </c>
      <c r="B17" s="71" t="s">
        <v>214</v>
      </c>
      <c r="C17" s="72" t="s">
        <v>33</v>
      </c>
      <c r="D17" s="72"/>
      <c r="F17" s="99"/>
      <c r="G17" s="86"/>
    </row>
    <row r="18" spans="1:7" ht="25" customHeight="1" x14ac:dyDescent="0.35">
      <c r="A18" s="71"/>
      <c r="B18" s="71" t="s">
        <v>245</v>
      </c>
      <c r="C18" s="72" t="s">
        <v>246</v>
      </c>
      <c r="D18" s="72"/>
      <c r="E18" s="395"/>
      <c r="F18" s="99"/>
      <c r="G18" s="86"/>
    </row>
    <row r="19" spans="1:7" ht="25" customHeight="1" x14ac:dyDescent="0.35">
      <c r="A19" s="71"/>
      <c r="B19" s="86">
        <v>1</v>
      </c>
      <c r="C19" s="76" t="s">
        <v>246</v>
      </c>
      <c r="D19" s="75" t="s">
        <v>247</v>
      </c>
      <c r="E19" s="394">
        <v>2026</v>
      </c>
      <c r="F19" s="398">
        <v>5000000</v>
      </c>
      <c r="G19" s="86" t="s">
        <v>120</v>
      </c>
    </row>
    <row r="20" spans="1:7" s="4" customFormat="1" ht="25" customHeight="1" x14ac:dyDescent="0.35">
      <c r="A20" s="71"/>
      <c r="B20" s="71" t="s">
        <v>248</v>
      </c>
      <c r="C20" s="383" t="s">
        <v>249</v>
      </c>
      <c r="D20" s="360"/>
      <c r="E20" s="395"/>
      <c r="F20" s="399"/>
      <c r="G20" s="71"/>
    </row>
    <row r="21" spans="1:7" ht="25" customHeight="1" x14ac:dyDescent="0.35">
      <c r="A21" s="71"/>
      <c r="B21" s="86">
        <v>1</v>
      </c>
      <c r="C21" s="76" t="s">
        <v>250</v>
      </c>
      <c r="D21" s="75" t="s">
        <v>229</v>
      </c>
      <c r="E21" s="394">
        <v>2026</v>
      </c>
      <c r="F21" s="398">
        <v>10000000</v>
      </c>
      <c r="G21" s="86" t="s">
        <v>120</v>
      </c>
    </row>
    <row r="22" spans="1:7" ht="25" customHeight="1" x14ac:dyDescent="0.35">
      <c r="A22" s="71"/>
      <c r="B22" s="86">
        <v>2</v>
      </c>
      <c r="C22" s="76" t="s">
        <v>251</v>
      </c>
      <c r="D22" s="75" t="s">
        <v>229</v>
      </c>
      <c r="E22" s="394">
        <v>2026</v>
      </c>
      <c r="F22" s="398">
        <v>10000000</v>
      </c>
      <c r="G22" s="86" t="s">
        <v>120</v>
      </c>
    </row>
    <row r="23" spans="1:7" ht="25" customHeight="1" x14ac:dyDescent="0.35">
      <c r="A23" s="71"/>
      <c r="B23" s="86">
        <v>3</v>
      </c>
      <c r="C23" s="76" t="s">
        <v>252</v>
      </c>
      <c r="D23" s="75" t="s">
        <v>229</v>
      </c>
      <c r="E23" s="394">
        <v>2026</v>
      </c>
      <c r="F23" s="398">
        <v>10000000</v>
      </c>
      <c r="G23" s="86" t="s">
        <v>120</v>
      </c>
    </row>
    <row r="24" spans="1:7" ht="25" customHeight="1" x14ac:dyDescent="0.35">
      <c r="A24" s="71"/>
      <c r="B24" s="86">
        <v>4</v>
      </c>
      <c r="C24" s="76" t="s">
        <v>253</v>
      </c>
      <c r="D24" s="75" t="s">
        <v>227</v>
      </c>
      <c r="E24" s="394">
        <v>2026</v>
      </c>
      <c r="F24" s="398">
        <v>10000000</v>
      </c>
      <c r="G24" s="86" t="s">
        <v>120</v>
      </c>
    </row>
    <row r="25" spans="1:7" ht="25" customHeight="1" x14ac:dyDescent="0.35">
      <c r="A25" s="71">
        <v>2</v>
      </c>
      <c r="B25" s="71">
        <v>3</v>
      </c>
      <c r="C25" s="396" t="s">
        <v>273</v>
      </c>
      <c r="D25" s="396"/>
      <c r="E25" s="395"/>
      <c r="F25" s="397"/>
      <c r="G25" s="44"/>
    </row>
    <row r="26" spans="1:7" ht="25" customHeight="1" x14ac:dyDescent="0.35">
      <c r="A26" s="71"/>
      <c r="B26" s="71" t="s">
        <v>274</v>
      </c>
      <c r="C26" s="72" t="s">
        <v>275</v>
      </c>
      <c r="D26" s="396"/>
      <c r="E26" s="395"/>
      <c r="F26" s="397"/>
      <c r="G26" s="44"/>
    </row>
    <row r="27" spans="1:7" ht="25" customHeight="1" x14ac:dyDescent="0.35">
      <c r="A27" s="44"/>
      <c r="B27" s="77">
        <v>1</v>
      </c>
      <c r="C27" s="76" t="str">
        <f>'2025_2'!C17</f>
        <v>Penyelenggaraan Pos Kesehatan Desa(POSBINDU)</v>
      </c>
      <c r="D27" s="353" t="str">
        <f>'2025_2'!D17</f>
        <v>POSBINDU</v>
      </c>
      <c r="E27" s="80">
        <v>2026</v>
      </c>
      <c r="F27" s="398">
        <f>'2025_2'!F17</f>
        <v>14905000</v>
      </c>
      <c r="G27" s="44" t="s">
        <v>120</v>
      </c>
    </row>
    <row r="28" spans="1:7" ht="25" customHeight="1" x14ac:dyDescent="0.35">
      <c r="A28" s="44"/>
      <c r="B28" s="77">
        <v>2</v>
      </c>
      <c r="C28" s="76" t="str">
        <f>'2025_2'!C18</f>
        <v>Posyandu Integrasi Layanan Primer (ILP)</v>
      </c>
      <c r="D28" s="353" t="str">
        <f>'2025_2'!D18</f>
        <v xml:space="preserve">PKD </v>
      </c>
      <c r="E28" s="80">
        <v>2026</v>
      </c>
      <c r="F28" s="398">
        <f>'2025_2'!F18</f>
        <v>3000000</v>
      </c>
      <c r="G28" s="44" t="s">
        <v>120</v>
      </c>
    </row>
    <row r="29" spans="1:7" ht="25" customHeight="1" x14ac:dyDescent="0.35">
      <c r="A29" s="71"/>
      <c r="B29" s="71" t="s">
        <v>281</v>
      </c>
      <c r="C29" s="72" t="s">
        <v>282</v>
      </c>
      <c r="D29" s="396"/>
      <c r="E29" s="395"/>
      <c r="F29" s="397"/>
      <c r="G29" s="44"/>
    </row>
    <row r="30" spans="1:7" ht="25" customHeight="1" x14ac:dyDescent="0.35">
      <c r="A30" s="71"/>
      <c r="B30" s="52">
        <v>1</v>
      </c>
      <c r="C30" s="76" t="str">
        <f>'2025_2'!C20</f>
        <v>Operasional Posyandu</v>
      </c>
      <c r="D30" s="75" t="s">
        <v>283</v>
      </c>
      <c r="E30" s="394">
        <v>2026</v>
      </c>
      <c r="F30" s="398">
        <f>'2025_2'!F20</f>
        <v>16800000</v>
      </c>
      <c r="G30" s="86" t="s">
        <v>120</v>
      </c>
    </row>
    <row r="31" spans="1:7" ht="25" customHeight="1" x14ac:dyDescent="0.35">
      <c r="A31" s="71"/>
      <c r="B31" s="52">
        <v>2</v>
      </c>
      <c r="C31" s="76" t="str">
        <f>'2025_2'!C21</f>
        <v>Makanan Tambahan untuk penanganan gizi buruk</v>
      </c>
      <c r="D31" s="75" t="s">
        <v>283</v>
      </c>
      <c r="E31" s="394">
        <v>2026</v>
      </c>
      <c r="F31" s="398">
        <f>'2025_2'!F21</f>
        <v>16000000</v>
      </c>
      <c r="G31" s="86" t="s">
        <v>120</v>
      </c>
    </row>
    <row r="32" spans="1:7" ht="25" customHeight="1" x14ac:dyDescent="0.35">
      <c r="A32" s="71"/>
      <c r="B32" s="52">
        <v>3</v>
      </c>
      <c r="C32" s="76" t="str">
        <f>'2025_2'!C22</f>
        <v>Belanja Peralatan Posyandu</v>
      </c>
      <c r="D32" s="75" t="s">
        <v>283</v>
      </c>
      <c r="E32" s="394">
        <v>2026</v>
      </c>
      <c r="F32" s="398">
        <f>'2025_2'!F22</f>
        <v>6000000</v>
      </c>
      <c r="G32" s="86" t="s">
        <v>120</v>
      </c>
    </row>
    <row r="33" spans="1:7" ht="25" customHeight="1" x14ac:dyDescent="0.35">
      <c r="A33" s="71"/>
      <c r="B33" s="71" t="s">
        <v>285</v>
      </c>
      <c r="C33" s="72" t="s">
        <v>286</v>
      </c>
      <c r="D33" s="396"/>
      <c r="E33" s="395"/>
      <c r="F33" s="397"/>
      <c r="G33" s="44"/>
    </row>
    <row r="34" spans="1:7" ht="25" customHeight="1" x14ac:dyDescent="0.35">
      <c r="A34" s="71"/>
      <c r="B34" s="77">
        <v>1</v>
      </c>
      <c r="C34" s="76" t="str">
        <f>'2025_2'!C24</f>
        <v>Forum Kesehatan Desa(pendataan dan pendampingan AIDS, TBC, dan Malaria (ATM)</v>
      </c>
      <c r="D34" s="75" t="s">
        <v>289</v>
      </c>
      <c r="E34" s="80">
        <v>2026</v>
      </c>
      <c r="F34" s="398">
        <f>'2025_2'!F24</f>
        <v>2110000</v>
      </c>
      <c r="G34" s="86" t="s">
        <v>120</v>
      </c>
    </row>
    <row r="35" spans="1:7" ht="25" customHeight="1" x14ac:dyDescent="0.35">
      <c r="A35" s="71"/>
      <c r="B35" s="52">
        <v>2</v>
      </c>
      <c r="C35" s="76" t="s">
        <v>286</v>
      </c>
      <c r="D35" s="75" t="s">
        <v>291</v>
      </c>
      <c r="E35" s="80">
        <v>2026</v>
      </c>
      <c r="F35" s="398">
        <f>'2025_2'!F25</f>
        <v>18500000</v>
      </c>
      <c r="G35" s="86" t="s">
        <v>120</v>
      </c>
    </row>
    <row r="36" spans="1:7" s="4" customFormat="1" ht="25" customHeight="1" x14ac:dyDescent="0.35">
      <c r="A36" s="71"/>
      <c r="B36" s="71" t="s">
        <v>292</v>
      </c>
      <c r="C36" s="383" t="s">
        <v>293</v>
      </c>
      <c r="D36" s="360"/>
      <c r="E36" s="395"/>
      <c r="F36" s="399"/>
      <c r="G36" s="71"/>
    </row>
    <row r="37" spans="1:7" ht="25" customHeight="1" x14ac:dyDescent="0.35">
      <c r="A37" s="44"/>
      <c r="B37" s="77">
        <v>1</v>
      </c>
      <c r="C37" s="78" t="s">
        <v>293</v>
      </c>
      <c r="D37" s="353" t="s">
        <v>294</v>
      </c>
      <c r="E37" s="80">
        <v>2026</v>
      </c>
      <c r="F37" s="349">
        <v>3610000</v>
      </c>
      <c r="G37" s="86" t="s">
        <v>120</v>
      </c>
    </row>
    <row r="38" spans="1:7" ht="25" customHeight="1" x14ac:dyDescent="0.35">
      <c r="A38" s="71"/>
      <c r="B38" s="71" t="s">
        <v>295</v>
      </c>
      <c r="C38" s="72" t="s">
        <v>296</v>
      </c>
      <c r="D38" s="73"/>
      <c r="E38" s="395"/>
      <c r="F38" s="83"/>
      <c r="G38" s="72"/>
    </row>
    <row r="39" spans="1:7" ht="25" customHeight="1" x14ac:dyDescent="0.35">
      <c r="A39" s="44"/>
      <c r="B39" s="77">
        <v>1</v>
      </c>
      <c r="C39" s="78" t="s">
        <v>296</v>
      </c>
      <c r="D39" s="353" t="s">
        <v>297</v>
      </c>
      <c r="E39" s="80">
        <v>2026</v>
      </c>
      <c r="F39" s="349">
        <v>3610000</v>
      </c>
      <c r="G39" s="86" t="s">
        <v>120</v>
      </c>
    </row>
    <row r="40" spans="1:7" ht="25" customHeight="1" x14ac:dyDescent="0.35">
      <c r="A40" s="71"/>
      <c r="B40" s="71" t="s">
        <v>306</v>
      </c>
      <c r="C40" s="72" t="s">
        <v>307</v>
      </c>
      <c r="D40" s="73"/>
      <c r="E40" s="395"/>
      <c r="F40" s="83"/>
      <c r="G40" s="72"/>
    </row>
    <row r="41" spans="1:7" ht="25" customHeight="1" x14ac:dyDescent="0.35">
      <c r="A41" s="71"/>
      <c r="B41" s="52">
        <v>1</v>
      </c>
      <c r="C41" s="76" t="str">
        <f>'2025_2'!C29</f>
        <v>Rembug Stunting, Kader KPM, PMT untuk penanganan gizi buruk</v>
      </c>
      <c r="D41" s="75" t="s">
        <v>309</v>
      </c>
      <c r="E41" s="80">
        <v>2026</v>
      </c>
      <c r="F41" s="398">
        <f>'2025_2'!F29</f>
        <v>10270000</v>
      </c>
      <c r="G41" s="86" t="s">
        <v>120</v>
      </c>
    </row>
    <row r="42" spans="1:7" ht="25" customHeight="1" x14ac:dyDescent="0.35">
      <c r="A42" s="71"/>
      <c r="B42" s="71" t="s">
        <v>310</v>
      </c>
      <c r="C42" s="72" t="s">
        <v>311</v>
      </c>
      <c r="D42" s="73"/>
      <c r="E42" s="395"/>
      <c r="F42" s="83"/>
      <c r="G42" s="72"/>
    </row>
    <row r="43" spans="1:7" ht="25" customHeight="1" x14ac:dyDescent="0.35">
      <c r="A43" s="71"/>
      <c r="B43" s="52">
        <v>1</v>
      </c>
      <c r="C43" s="76" t="s">
        <v>311</v>
      </c>
      <c r="D43" s="75" t="s">
        <v>233</v>
      </c>
      <c r="E43" s="80">
        <v>2026</v>
      </c>
      <c r="F43" s="403">
        <f>'2025_2'!F31</f>
        <v>2110000</v>
      </c>
      <c r="G43" s="86" t="s">
        <v>120</v>
      </c>
    </row>
    <row r="44" spans="1:7" ht="25" customHeight="1" x14ac:dyDescent="0.35">
      <c r="A44" s="71">
        <v>2</v>
      </c>
      <c r="B44" s="71" t="s">
        <v>314</v>
      </c>
      <c r="C44" s="383" t="s">
        <v>315</v>
      </c>
      <c r="D44" s="383"/>
      <c r="E44" s="395"/>
      <c r="F44" s="397"/>
      <c r="G44" s="44"/>
    </row>
    <row r="45" spans="1:7" ht="25" customHeight="1" x14ac:dyDescent="0.35">
      <c r="A45" s="44"/>
      <c r="B45" s="71" t="s">
        <v>316</v>
      </c>
      <c r="C45" s="383" t="s">
        <v>317</v>
      </c>
      <c r="D45" s="383"/>
      <c r="E45" s="395"/>
      <c r="F45" s="397"/>
      <c r="G45" s="44"/>
    </row>
    <row r="46" spans="1:7" ht="25" customHeight="1" x14ac:dyDescent="0.35">
      <c r="A46" s="71"/>
      <c r="B46" s="44">
        <v>1</v>
      </c>
      <c r="C46" s="409" t="s">
        <v>318</v>
      </c>
      <c r="D46" s="75" t="s">
        <v>302</v>
      </c>
      <c r="E46" s="80">
        <v>2026</v>
      </c>
      <c r="F46" s="410">
        <v>10000000</v>
      </c>
      <c r="G46" s="86" t="s">
        <v>120</v>
      </c>
    </row>
    <row r="47" spans="1:7" ht="25" customHeight="1" x14ac:dyDescent="0.35">
      <c r="A47" s="71"/>
      <c r="B47" s="81">
        <v>2</v>
      </c>
      <c r="C47" s="409" t="s">
        <v>321</v>
      </c>
      <c r="D47" s="75" t="s">
        <v>302</v>
      </c>
      <c r="E47" s="80">
        <v>2026</v>
      </c>
      <c r="F47" s="410">
        <v>10000000</v>
      </c>
      <c r="G47" s="86" t="s">
        <v>120</v>
      </c>
    </row>
    <row r="48" spans="1:7" ht="25" customHeight="1" x14ac:dyDescent="0.35">
      <c r="A48" s="44"/>
      <c r="B48" s="71" t="s">
        <v>322</v>
      </c>
      <c r="C48" s="383" t="s">
        <v>323</v>
      </c>
      <c r="D48" s="383"/>
      <c r="E48" s="395"/>
      <c r="F48" s="397"/>
      <c r="G48" s="44"/>
    </row>
    <row r="49" spans="1:7" ht="25" customHeight="1" x14ac:dyDescent="0.35">
      <c r="A49" s="71"/>
      <c r="B49" s="81">
        <v>1</v>
      </c>
      <c r="C49" s="76" t="s">
        <v>326</v>
      </c>
      <c r="D49" s="75" t="s">
        <v>302</v>
      </c>
      <c r="E49" s="86">
        <v>2026</v>
      </c>
      <c r="F49" s="403">
        <v>50000000</v>
      </c>
      <c r="G49" s="86" t="s">
        <v>120</v>
      </c>
    </row>
    <row r="50" spans="1:7" ht="25" customHeight="1" x14ac:dyDescent="0.35">
      <c r="A50" s="71"/>
      <c r="B50" s="44">
        <v>2</v>
      </c>
      <c r="C50" s="76" t="s">
        <v>327</v>
      </c>
      <c r="D50" s="75" t="s">
        <v>302</v>
      </c>
      <c r="E50" s="86">
        <v>2026</v>
      </c>
      <c r="F50" s="403">
        <v>50000000</v>
      </c>
      <c r="G50" s="86" t="s">
        <v>120</v>
      </c>
    </row>
    <row r="51" spans="1:7" ht="25" customHeight="1" x14ac:dyDescent="0.35">
      <c r="A51" s="71"/>
      <c r="B51" s="81">
        <v>3</v>
      </c>
      <c r="C51" s="76" t="s">
        <v>328</v>
      </c>
      <c r="D51" s="75" t="s">
        <v>302</v>
      </c>
      <c r="E51" s="86">
        <v>2026</v>
      </c>
      <c r="F51" s="403">
        <v>50000000</v>
      </c>
      <c r="G51" s="86" t="s">
        <v>120</v>
      </c>
    </row>
    <row r="52" spans="1:7" ht="25" customHeight="1" x14ac:dyDescent="0.35">
      <c r="A52" s="71"/>
      <c r="B52" s="44">
        <v>4</v>
      </c>
      <c r="C52" s="76" t="s">
        <v>329</v>
      </c>
      <c r="D52" s="75" t="s">
        <v>302</v>
      </c>
      <c r="E52" s="86">
        <v>2026</v>
      </c>
      <c r="F52" s="403">
        <v>50000000</v>
      </c>
      <c r="G52" s="86" t="s">
        <v>120</v>
      </c>
    </row>
    <row r="53" spans="1:7" ht="25" customHeight="1" x14ac:dyDescent="0.35">
      <c r="A53" s="421"/>
      <c r="B53" s="421" t="s">
        <v>341</v>
      </c>
      <c r="C53" s="592" t="s">
        <v>342</v>
      </c>
      <c r="D53" s="592"/>
      <c r="E53" s="428"/>
      <c r="F53" s="446"/>
      <c r="G53" s="421"/>
    </row>
    <row r="54" spans="1:7" ht="25" customHeight="1" x14ac:dyDescent="0.35">
      <c r="A54" s="71"/>
      <c r="B54" s="86">
        <v>1</v>
      </c>
      <c r="C54" s="76" t="s">
        <v>331</v>
      </c>
      <c r="D54" s="75" t="s">
        <v>302</v>
      </c>
      <c r="E54" s="86">
        <v>2026</v>
      </c>
      <c r="F54" s="403">
        <v>25000000</v>
      </c>
      <c r="G54" s="86" t="s">
        <v>120</v>
      </c>
    </row>
    <row r="55" spans="1:7" ht="25" customHeight="1" x14ac:dyDescent="0.35">
      <c r="A55" s="71"/>
      <c r="B55" s="86">
        <v>2</v>
      </c>
      <c r="C55" s="76" t="s">
        <v>336</v>
      </c>
      <c r="D55" s="75" t="s">
        <v>302</v>
      </c>
      <c r="E55" s="86">
        <v>2026</v>
      </c>
      <c r="F55" s="403">
        <v>25000000</v>
      </c>
      <c r="G55" s="86" t="s">
        <v>120</v>
      </c>
    </row>
    <row r="56" spans="1:7" ht="25" customHeight="1" x14ac:dyDescent="0.35">
      <c r="A56" s="71"/>
      <c r="B56" s="86">
        <v>3</v>
      </c>
      <c r="C56" s="76" t="s">
        <v>337</v>
      </c>
      <c r="D56" s="75" t="s">
        <v>302</v>
      </c>
      <c r="E56" s="86">
        <v>2026</v>
      </c>
      <c r="F56" s="403">
        <v>25000000</v>
      </c>
      <c r="G56" s="86" t="s">
        <v>120</v>
      </c>
    </row>
    <row r="57" spans="1:7" ht="25" customHeight="1" x14ac:dyDescent="0.35">
      <c r="A57" s="71"/>
      <c r="B57" s="86">
        <v>4</v>
      </c>
      <c r="C57" s="76" t="s">
        <v>338</v>
      </c>
      <c r="D57" s="75" t="s">
        <v>302</v>
      </c>
      <c r="E57" s="86">
        <v>2026</v>
      </c>
      <c r="F57" s="403">
        <v>25000000</v>
      </c>
      <c r="G57" s="86" t="s">
        <v>120</v>
      </c>
    </row>
    <row r="58" spans="1:7" ht="25" customHeight="1" x14ac:dyDescent="0.35">
      <c r="A58" s="71"/>
      <c r="B58" s="86">
        <v>5</v>
      </c>
      <c r="C58" s="76" t="s">
        <v>339</v>
      </c>
      <c r="D58" s="75" t="s">
        <v>302</v>
      </c>
      <c r="E58" s="86">
        <v>2026</v>
      </c>
      <c r="F58" s="403">
        <v>25000000</v>
      </c>
      <c r="G58" s="86" t="s">
        <v>120</v>
      </c>
    </row>
    <row r="59" spans="1:7" ht="25" customHeight="1" x14ac:dyDescent="0.35">
      <c r="A59" s="71"/>
      <c r="B59" s="86">
        <v>6</v>
      </c>
      <c r="C59" s="76" t="s">
        <v>352</v>
      </c>
      <c r="D59" s="75" t="s">
        <v>302</v>
      </c>
      <c r="E59" s="86">
        <v>2026</v>
      </c>
      <c r="F59" s="403">
        <v>25000000</v>
      </c>
      <c r="G59" s="86" t="s">
        <v>120</v>
      </c>
    </row>
    <row r="60" spans="1:7" ht="25" customHeight="1" x14ac:dyDescent="0.35">
      <c r="A60" s="71">
        <v>2</v>
      </c>
      <c r="B60" s="71" t="s">
        <v>362</v>
      </c>
      <c r="C60" s="383" t="s">
        <v>363</v>
      </c>
      <c r="D60" s="383"/>
      <c r="E60" s="395"/>
      <c r="F60" s="401"/>
      <c r="G60" s="71"/>
    </row>
    <row r="61" spans="1:7" ht="25" customHeight="1" x14ac:dyDescent="0.35">
      <c r="A61" s="71"/>
      <c r="B61" s="71" t="s">
        <v>364</v>
      </c>
      <c r="C61" s="383" t="s">
        <v>365</v>
      </c>
      <c r="D61" s="383"/>
      <c r="E61" s="395"/>
      <c r="F61" s="401"/>
      <c r="G61" s="71"/>
    </row>
    <row r="62" spans="1:7" ht="25" customHeight="1" x14ac:dyDescent="0.35">
      <c r="A62" s="402"/>
      <c r="B62" s="86">
        <v>1</v>
      </c>
      <c r="C62" s="76" t="s">
        <v>366</v>
      </c>
      <c r="D62" s="75" t="s">
        <v>302</v>
      </c>
      <c r="E62" s="394">
        <v>2026</v>
      </c>
      <c r="F62" s="403">
        <v>10000000</v>
      </c>
      <c r="G62" s="86" t="s">
        <v>120</v>
      </c>
    </row>
    <row r="63" spans="1:7" ht="25" customHeight="1" x14ac:dyDescent="0.35">
      <c r="A63" s="71">
        <v>2</v>
      </c>
      <c r="B63" s="71" t="s">
        <v>367</v>
      </c>
      <c r="C63" s="383" t="s">
        <v>368</v>
      </c>
      <c r="D63" s="383"/>
      <c r="E63" s="395"/>
      <c r="F63" s="401"/>
      <c r="G63" s="71"/>
    </row>
    <row r="64" spans="1:7" ht="25" customHeight="1" x14ac:dyDescent="0.35">
      <c r="A64" s="71"/>
      <c r="B64" s="71" t="s">
        <v>369</v>
      </c>
      <c r="C64" s="383" t="s">
        <v>370</v>
      </c>
      <c r="D64" s="383"/>
      <c r="E64" s="395"/>
      <c r="F64" s="401"/>
      <c r="G64" s="71"/>
    </row>
    <row r="65" spans="1:9" ht="25" customHeight="1" x14ac:dyDescent="0.35">
      <c r="A65" s="402"/>
      <c r="B65" s="86">
        <v>1</v>
      </c>
      <c r="C65" s="76" t="s">
        <v>371</v>
      </c>
      <c r="D65" s="75" t="s">
        <v>302</v>
      </c>
      <c r="E65" s="394">
        <v>2026</v>
      </c>
      <c r="F65" s="403">
        <v>10000000</v>
      </c>
      <c r="G65" s="86" t="s">
        <v>120</v>
      </c>
    </row>
    <row r="66" spans="1:9" ht="25" customHeight="1" x14ac:dyDescent="0.35">
      <c r="A66" s="71">
        <v>2</v>
      </c>
      <c r="B66" s="71" t="s">
        <v>372</v>
      </c>
      <c r="C66" s="383" t="s">
        <v>373</v>
      </c>
      <c r="D66" s="383"/>
      <c r="E66" s="395"/>
      <c r="F66" s="401"/>
      <c r="G66" s="71"/>
    </row>
    <row r="67" spans="1:9" ht="25" customHeight="1" x14ac:dyDescent="0.35">
      <c r="A67" s="71"/>
      <c r="B67" s="71" t="s">
        <v>374</v>
      </c>
      <c r="C67" s="383" t="s">
        <v>375</v>
      </c>
      <c r="D67" s="383"/>
      <c r="E67" s="395"/>
      <c r="F67" s="401"/>
      <c r="G67" s="71"/>
    </row>
    <row r="68" spans="1:9" ht="25" customHeight="1" x14ac:dyDescent="0.35">
      <c r="A68" s="402"/>
      <c r="B68" s="86">
        <v>1</v>
      </c>
      <c r="C68" s="76" t="s">
        <v>376</v>
      </c>
      <c r="D68" s="75" t="s">
        <v>302</v>
      </c>
      <c r="E68" s="394">
        <v>2026</v>
      </c>
      <c r="F68" s="403">
        <v>5000000</v>
      </c>
      <c r="G68" s="86" t="s">
        <v>120</v>
      </c>
    </row>
    <row r="69" spans="1:9" ht="25" customHeight="1" x14ac:dyDescent="0.35">
      <c r="A69" s="71">
        <v>2</v>
      </c>
      <c r="B69" s="71" t="s">
        <v>381</v>
      </c>
      <c r="C69" s="383" t="s">
        <v>378</v>
      </c>
      <c r="D69" s="383"/>
      <c r="E69" s="395"/>
      <c r="F69" s="401"/>
      <c r="G69" s="71"/>
    </row>
    <row r="70" spans="1:9" ht="25" customHeight="1" x14ac:dyDescent="0.35">
      <c r="A70" s="71"/>
      <c r="B70" s="71" t="s">
        <v>382</v>
      </c>
      <c r="C70" s="383" t="s">
        <v>383</v>
      </c>
      <c r="D70" s="383"/>
      <c r="E70" s="395"/>
      <c r="F70" s="401"/>
      <c r="G70" s="71"/>
    </row>
    <row r="71" spans="1:9" ht="25" customHeight="1" x14ac:dyDescent="0.35">
      <c r="A71" s="402"/>
      <c r="B71" s="86">
        <v>1</v>
      </c>
      <c r="C71" s="76" t="s">
        <v>384</v>
      </c>
      <c r="D71" s="75" t="s">
        <v>302</v>
      </c>
      <c r="E71" s="86">
        <v>2026</v>
      </c>
      <c r="F71" s="403">
        <v>2570000</v>
      </c>
      <c r="G71" s="86" t="s">
        <v>120</v>
      </c>
    </row>
    <row r="72" spans="1:9" ht="25" customHeight="1" x14ac:dyDescent="0.35">
      <c r="A72" s="402"/>
      <c r="B72" s="86">
        <v>2</v>
      </c>
      <c r="C72" s="76" t="s">
        <v>385</v>
      </c>
      <c r="D72" s="75" t="s">
        <v>302</v>
      </c>
      <c r="E72" s="86">
        <v>2026</v>
      </c>
      <c r="F72" s="403">
        <v>2515000</v>
      </c>
      <c r="G72" s="86" t="s">
        <v>120</v>
      </c>
      <c r="H72" s="311"/>
    </row>
    <row r="73" spans="1:9" s="4" customFormat="1" ht="25" customHeight="1" x14ac:dyDescent="0.35">
      <c r="A73" s="580" t="s">
        <v>206</v>
      </c>
      <c r="B73" s="580"/>
      <c r="C73" s="580"/>
      <c r="D73" s="580"/>
      <c r="E73" s="411"/>
      <c r="F73" s="405">
        <f>SUM(F4:F72)</f>
        <v>609500000</v>
      </c>
      <c r="G73" s="406"/>
      <c r="I73" s="412"/>
    </row>
    <row r="74" spans="1:9" s="106" customFormat="1" x14ac:dyDescent="0.35">
      <c r="A74" s="42"/>
      <c r="B74" s="46"/>
      <c r="C74" s="45"/>
      <c r="D74" s="47"/>
      <c r="E74" s="45"/>
      <c r="F74" s="48"/>
      <c r="G74" s="459"/>
    </row>
    <row r="75" spans="1:9" s="106" customFormat="1" x14ac:dyDescent="0.35">
      <c r="A75" s="42"/>
      <c r="B75" s="46"/>
      <c r="C75" s="45"/>
      <c r="D75" s="47"/>
      <c r="E75" s="45"/>
      <c r="F75" s="48"/>
      <c r="G75" s="45"/>
    </row>
    <row r="76" spans="1:9" s="106" customFormat="1" x14ac:dyDescent="0.35">
      <c r="A76" s="42"/>
      <c r="B76" s="46"/>
      <c r="C76" s="45"/>
      <c r="D76" s="47"/>
      <c r="E76" s="45"/>
      <c r="F76" s="48"/>
      <c r="G76" s="45"/>
    </row>
    <row r="77" spans="1:9" s="106" customFormat="1" x14ac:dyDescent="0.35">
      <c r="A77" s="42"/>
      <c r="B77" s="46"/>
      <c r="C77" s="45"/>
      <c r="D77" s="47"/>
      <c r="E77" s="45"/>
      <c r="F77" s="48"/>
      <c r="G77" s="45"/>
    </row>
    <row r="78" spans="1:9" s="106" customFormat="1" x14ac:dyDescent="0.35">
      <c r="A78" s="42"/>
      <c r="B78" s="46"/>
      <c r="C78" s="45"/>
      <c r="D78" s="47"/>
      <c r="E78" s="45"/>
      <c r="F78" s="48"/>
      <c r="G78" s="45"/>
    </row>
    <row r="79" spans="1:9" s="106" customFormat="1" x14ac:dyDescent="0.35">
      <c r="A79" s="42"/>
      <c r="B79" s="46"/>
      <c r="C79" s="45"/>
      <c r="D79" s="47"/>
      <c r="E79" s="45"/>
      <c r="F79" s="48"/>
      <c r="G79" s="45"/>
    </row>
    <row r="80" spans="1:9" s="106" customFormat="1" x14ac:dyDescent="0.35">
      <c r="A80" s="42"/>
      <c r="B80" s="46"/>
      <c r="C80" s="45"/>
      <c r="D80" s="47"/>
      <c r="E80" s="45"/>
      <c r="F80" s="48"/>
      <c r="G80" s="45"/>
    </row>
    <row r="81" spans="1:7" s="106" customFormat="1" x14ac:dyDescent="0.35">
      <c r="A81" s="42"/>
      <c r="B81" s="46"/>
      <c r="C81" s="45"/>
      <c r="D81" s="47"/>
      <c r="E81" s="45"/>
      <c r="F81" s="48"/>
      <c r="G81" s="45"/>
    </row>
    <row r="82" spans="1:7" s="106" customFormat="1" x14ac:dyDescent="0.35">
      <c r="A82" s="42"/>
      <c r="B82" s="46"/>
      <c r="C82" s="45"/>
      <c r="D82" s="47"/>
      <c r="E82" s="45"/>
      <c r="F82" s="48"/>
      <c r="G82" s="45"/>
    </row>
    <row r="83" spans="1:7" s="106" customFormat="1" x14ac:dyDescent="0.35">
      <c r="A83" s="42"/>
      <c r="B83" s="46"/>
      <c r="C83" s="45"/>
      <c r="D83" s="47"/>
      <c r="E83" s="45"/>
      <c r="F83" s="48"/>
      <c r="G83" s="45"/>
    </row>
    <row r="84" spans="1:7" s="106" customFormat="1" x14ac:dyDescent="0.35">
      <c r="A84" s="42"/>
      <c r="B84" s="46"/>
      <c r="C84" s="45"/>
      <c r="D84" s="47"/>
      <c r="E84" s="45"/>
      <c r="F84" s="48"/>
      <c r="G84" s="45"/>
    </row>
  </sheetData>
  <mergeCells count="8">
    <mergeCell ref="F1:G1"/>
    <mergeCell ref="A3:G3"/>
    <mergeCell ref="C8:D8"/>
    <mergeCell ref="C53:D53"/>
    <mergeCell ref="A73:D73"/>
    <mergeCell ref="A1:A2"/>
    <mergeCell ref="B1:C2"/>
    <mergeCell ref="D1:D2"/>
  </mergeCells>
  <pageMargins left="0.7" right="0.7" top="0.75" bottom="0.75" header="0.3" footer="0.3"/>
  <pageSetup paperSize="5"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B01B-0AC9-40B9-AD66-E734180A711A}">
  <sheetPr>
    <tabColor rgb="FFFFFF00"/>
  </sheetPr>
  <dimension ref="A1:H86"/>
  <sheetViews>
    <sheetView view="pageBreakPreview" zoomScale="80" zoomScaleNormal="70" zoomScaleSheetLayoutView="80" workbookViewId="0">
      <selection activeCell="G75" sqref="A1:G75"/>
    </sheetView>
  </sheetViews>
  <sheetFormatPr defaultRowHeight="25" customHeight="1" x14ac:dyDescent="0.35"/>
  <cols>
    <col min="1" max="1" width="5.453125" style="42" customWidth="1"/>
    <col min="2" max="2" width="8.90625" style="45" bestFit="1" customWidth="1"/>
    <col min="3" max="3" width="47.36328125" style="45" customWidth="1"/>
    <col min="4" max="4" width="22.6328125" style="47" customWidth="1"/>
    <col min="5" max="5" width="9.7265625" style="45" customWidth="1"/>
    <col min="6" max="6" width="19.36328125" style="48" customWidth="1"/>
    <col min="7" max="7" width="14.36328125" style="45" customWidth="1"/>
    <col min="8" max="8" width="11.7265625" style="95" bestFit="1" customWidth="1"/>
    <col min="9" max="242" width="8.7265625" style="95"/>
    <col min="243" max="243" width="5.453125" style="95" customWidth="1"/>
    <col min="244" max="244" width="17.90625" style="95" customWidth="1"/>
    <col min="245" max="245" width="8.90625" style="95" bestFit="1" customWidth="1"/>
    <col min="246" max="246" width="47.36328125" style="95" customWidth="1"/>
    <col min="247" max="247" width="15.7265625" style="95" customWidth="1"/>
    <col min="248" max="248" width="20.1796875" style="95" customWidth="1"/>
    <col min="249" max="249" width="22.6328125" style="95" customWidth="1"/>
    <col min="250" max="257" width="9.7265625" style="95" customWidth="1"/>
    <col min="258" max="258" width="16.7265625" style="95" customWidth="1"/>
    <col min="259" max="259" width="14.36328125" style="95" customWidth="1"/>
    <col min="260" max="260" width="12" style="95" customWidth="1"/>
    <col min="261" max="262" width="12.08984375" style="95" bestFit="1" customWidth="1"/>
    <col min="263" max="263" width="28.81640625" style="95" customWidth="1"/>
    <col min="264" max="498" width="8.7265625" style="95"/>
    <col min="499" max="499" width="5.453125" style="95" customWidth="1"/>
    <col min="500" max="500" width="17.90625" style="95" customWidth="1"/>
    <col min="501" max="501" width="8.90625" style="95" bestFit="1" customWidth="1"/>
    <col min="502" max="502" width="47.36328125" style="95" customWidth="1"/>
    <col min="503" max="503" width="15.7265625" style="95" customWidth="1"/>
    <col min="504" max="504" width="20.1796875" style="95" customWidth="1"/>
    <col min="505" max="505" width="22.6328125" style="95" customWidth="1"/>
    <col min="506" max="513" width="9.7265625" style="95" customWidth="1"/>
    <col min="514" max="514" width="16.7265625" style="95" customWidth="1"/>
    <col min="515" max="515" width="14.36328125" style="95" customWidth="1"/>
    <col min="516" max="516" width="12" style="95" customWidth="1"/>
    <col min="517" max="518" width="12.08984375" style="95" bestFit="1" customWidth="1"/>
    <col min="519" max="519" width="28.81640625" style="95" customWidth="1"/>
    <col min="520" max="754" width="8.7265625" style="95"/>
    <col min="755" max="755" width="5.453125" style="95" customWidth="1"/>
    <col min="756" max="756" width="17.90625" style="95" customWidth="1"/>
    <col min="757" max="757" width="8.90625" style="95" bestFit="1" customWidth="1"/>
    <col min="758" max="758" width="47.36328125" style="95" customWidth="1"/>
    <col min="759" max="759" width="15.7265625" style="95" customWidth="1"/>
    <col min="760" max="760" width="20.1796875" style="95" customWidth="1"/>
    <col min="761" max="761" width="22.6328125" style="95" customWidth="1"/>
    <col min="762" max="769" width="9.7265625" style="95" customWidth="1"/>
    <col min="770" max="770" width="16.7265625" style="95" customWidth="1"/>
    <col min="771" max="771" width="14.36328125" style="95" customWidth="1"/>
    <col min="772" max="772" width="12" style="95" customWidth="1"/>
    <col min="773" max="774" width="12.08984375" style="95" bestFit="1" customWidth="1"/>
    <col min="775" max="775" width="28.81640625" style="95" customWidth="1"/>
    <col min="776" max="1010" width="8.7265625" style="95"/>
    <col min="1011" max="1011" width="5.453125" style="95" customWidth="1"/>
    <col min="1012" max="1012" width="17.90625" style="95" customWidth="1"/>
    <col min="1013" max="1013" width="8.90625" style="95" bestFit="1" customWidth="1"/>
    <col min="1014" max="1014" width="47.36328125" style="95" customWidth="1"/>
    <col min="1015" max="1015" width="15.7265625" style="95" customWidth="1"/>
    <col min="1016" max="1016" width="20.1796875" style="95" customWidth="1"/>
    <col min="1017" max="1017" width="22.6328125" style="95" customWidth="1"/>
    <col min="1018" max="1025" width="9.7265625" style="95" customWidth="1"/>
    <col min="1026" max="1026" width="16.7265625" style="95" customWidth="1"/>
    <col min="1027" max="1027" width="14.36328125" style="95" customWidth="1"/>
    <col min="1028" max="1028" width="12" style="95" customWidth="1"/>
    <col min="1029" max="1030" width="12.08984375" style="95" bestFit="1" customWidth="1"/>
    <col min="1031" max="1031" width="28.81640625" style="95" customWidth="1"/>
    <col min="1032" max="1266" width="8.7265625" style="95"/>
    <col min="1267" max="1267" width="5.453125" style="95" customWidth="1"/>
    <col min="1268" max="1268" width="17.90625" style="95" customWidth="1"/>
    <col min="1269" max="1269" width="8.90625" style="95" bestFit="1" customWidth="1"/>
    <col min="1270" max="1270" width="47.36328125" style="95" customWidth="1"/>
    <col min="1271" max="1271" width="15.7265625" style="95" customWidth="1"/>
    <col min="1272" max="1272" width="20.1796875" style="95" customWidth="1"/>
    <col min="1273" max="1273" width="22.6328125" style="95" customWidth="1"/>
    <col min="1274" max="1281" width="9.7265625" style="95" customWidth="1"/>
    <col min="1282" max="1282" width="16.7265625" style="95" customWidth="1"/>
    <col min="1283" max="1283" width="14.36328125" style="95" customWidth="1"/>
    <col min="1284" max="1284" width="12" style="95" customWidth="1"/>
    <col min="1285" max="1286" width="12.08984375" style="95" bestFit="1" customWidth="1"/>
    <col min="1287" max="1287" width="28.81640625" style="95" customWidth="1"/>
    <col min="1288" max="1522" width="8.7265625" style="95"/>
    <col min="1523" max="1523" width="5.453125" style="95" customWidth="1"/>
    <col min="1524" max="1524" width="17.90625" style="95" customWidth="1"/>
    <col min="1525" max="1525" width="8.90625" style="95" bestFit="1" customWidth="1"/>
    <col min="1526" max="1526" width="47.36328125" style="95" customWidth="1"/>
    <col min="1527" max="1527" width="15.7265625" style="95" customWidth="1"/>
    <col min="1528" max="1528" width="20.1796875" style="95" customWidth="1"/>
    <col min="1529" max="1529" width="22.6328125" style="95" customWidth="1"/>
    <col min="1530" max="1537" width="9.7265625" style="95" customWidth="1"/>
    <col min="1538" max="1538" width="16.7265625" style="95" customWidth="1"/>
    <col min="1539" max="1539" width="14.36328125" style="95" customWidth="1"/>
    <col min="1540" max="1540" width="12" style="95" customWidth="1"/>
    <col min="1541" max="1542" width="12.08984375" style="95" bestFit="1" customWidth="1"/>
    <col min="1543" max="1543" width="28.81640625" style="95" customWidth="1"/>
    <col min="1544" max="1778" width="8.7265625" style="95"/>
    <col min="1779" max="1779" width="5.453125" style="95" customWidth="1"/>
    <col min="1780" max="1780" width="17.90625" style="95" customWidth="1"/>
    <col min="1781" max="1781" width="8.90625" style="95" bestFit="1" customWidth="1"/>
    <col min="1782" max="1782" width="47.36328125" style="95" customWidth="1"/>
    <col min="1783" max="1783" width="15.7265625" style="95" customWidth="1"/>
    <col min="1784" max="1784" width="20.1796875" style="95" customWidth="1"/>
    <col min="1785" max="1785" width="22.6328125" style="95" customWidth="1"/>
    <col min="1786" max="1793" width="9.7265625" style="95" customWidth="1"/>
    <col min="1794" max="1794" width="16.7265625" style="95" customWidth="1"/>
    <col min="1795" max="1795" width="14.36328125" style="95" customWidth="1"/>
    <col min="1796" max="1796" width="12" style="95" customWidth="1"/>
    <col min="1797" max="1798" width="12.08984375" style="95" bestFit="1" customWidth="1"/>
    <col min="1799" max="1799" width="28.81640625" style="95" customWidth="1"/>
    <col min="1800" max="2034" width="8.7265625" style="95"/>
    <col min="2035" max="2035" width="5.453125" style="95" customWidth="1"/>
    <col min="2036" max="2036" width="17.90625" style="95" customWidth="1"/>
    <col min="2037" max="2037" width="8.90625" style="95" bestFit="1" customWidth="1"/>
    <col min="2038" max="2038" width="47.36328125" style="95" customWidth="1"/>
    <col min="2039" max="2039" width="15.7265625" style="95" customWidth="1"/>
    <col min="2040" max="2040" width="20.1796875" style="95" customWidth="1"/>
    <col min="2041" max="2041" width="22.6328125" style="95" customWidth="1"/>
    <col min="2042" max="2049" width="9.7265625" style="95" customWidth="1"/>
    <col min="2050" max="2050" width="16.7265625" style="95" customWidth="1"/>
    <col min="2051" max="2051" width="14.36328125" style="95" customWidth="1"/>
    <col min="2052" max="2052" width="12" style="95" customWidth="1"/>
    <col min="2053" max="2054" width="12.08984375" style="95" bestFit="1" customWidth="1"/>
    <col min="2055" max="2055" width="28.81640625" style="95" customWidth="1"/>
    <col min="2056" max="2290" width="8.7265625" style="95"/>
    <col min="2291" max="2291" width="5.453125" style="95" customWidth="1"/>
    <col min="2292" max="2292" width="17.90625" style="95" customWidth="1"/>
    <col min="2293" max="2293" width="8.90625" style="95" bestFit="1" customWidth="1"/>
    <col min="2294" max="2294" width="47.36328125" style="95" customWidth="1"/>
    <col min="2295" max="2295" width="15.7265625" style="95" customWidth="1"/>
    <col min="2296" max="2296" width="20.1796875" style="95" customWidth="1"/>
    <col min="2297" max="2297" width="22.6328125" style="95" customWidth="1"/>
    <col min="2298" max="2305" width="9.7265625" style="95" customWidth="1"/>
    <col min="2306" max="2306" width="16.7265625" style="95" customWidth="1"/>
    <col min="2307" max="2307" width="14.36328125" style="95" customWidth="1"/>
    <col min="2308" max="2308" width="12" style="95" customWidth="1"/>
    <col min="2309" max="2310" width="12.08984375" style="95" bestFit="1" customWidth="1"/>
    <col min="2311" max="2311" width="28.81640625" style="95" customWidth="1"/>
    <col min="2312" max="2546" width="8.7265625" style="95"/>
    <col min="2547" max="2547" width="5.453125" style="95" customWidth="1"/>
    <col min="2548" max="2548" width="17.90625" style="95" customWidth="1"/>
    <col min="2549" max="2549" width="8.90625" style="95" bestFit="1" customWidth="1"/>
    <col min="2550" max="2550" width="47.36328125" style="95" customWidth="1"/>
    <col min="2551" max="2551" width="15.7265625" style="95" customWidth="1"/>
    <col min="2552" max="2552" width="20.1796875" style="95" customWidth="1"/>
    <col min="2553" max="2553" width="22.6328125" style="95" customWidth="1"/>
    <col min="2554" max="2561" width="9.7265625" style="95" customWidth="1"/>
    <col min="2562" max="2562" width="16.7265625" style="95" customWidth="1"/>
    <col min="2563" max="2563" width="14.36328125" style="95" customWidth="1"/>
    <col min="2564" max="2564" width="12" style="95" customWidth="1"/>
    <col min="2565" max="2566" width="12.08984375" style="95" bestFit="1" customWidth="1"/>
    <col min="2567" max="2567" width="28.81640625" style="95" customWidth="1"/>
    <col min="2568" max="2802" width="8.7265625" style="95"/>
    <col min="2803" max="2803" width="5.453125" style="95" customWidth="1"/>
    <col min="2804" max="2804" width="17.90625" style="95" customWidth="1"/>
    <col min="2805" max="2805" width="8.90625" style="95" bestFit="1" customWidth="1"/>
    <col min="2806" max="2806" width="47.36328125" style="95" customWidth="1"/>
    <col min="2807" max="2807" width="15.7265625" style="95" customWidth="1"/>
    <col min="2808" max="2808" width="20.1796875" style="95" customWidth="1"/>
    <col min="2809" max="2809" width="22.6328125" style="95" customWidth="1"/>
    <col min="2810" max="2817" width="9.7265625" style="95" customWidth="1"/>
    <col min="2818" max="2818" width="16.7265625" style="95" customWidth="1"/>
    <col min="2819" max="2819" width="14.36328125" style="95" customWidth="1"/>
    <col min="2820" max="2820" width="12" style="95" customWidth="1"/>
    <col min="2821" max="2822" width="12.08984375" style="95" bestFit="1" customWidth="1"/>
    <col min="2823" max="2823" width="28.81640625" style="95" customWidth="1"/>
    <col min="2824" max="3058" width="8.7265625" style="95"/>
    <col min="3059" max="3059" width="5.453125" style="95" customWidth="1"/>
    <col min="3060" max="3060" width="17.90625" style="95" customWidth="1"/>
    <col min="3061" max="3061" width="8.90625" style="95" bestFit="1" customWidth="1"/>
    <col min="3062" max="3062" width="47.36328125" style="95" customWidth="1"/>
    <col min="3063" max="3063" width="15.7265625" style="95" customWidth="1"/>
    <col min="3064" max="3064" width="20.1796875" style="95" customWidth="1"/>
    <col min="3065" max="3065" width="22.6328125" style="95" customWidth="1"/>
    <col min="3066" max="3073" width="9.7265625" style="95" customWidth="1"/>
    <col min="3074" max="3074" width="16.7265625" style="95" customWidth="1"/>
    <col min="3075" max="3075" width="14.36328125" style="95" customWidth="1"/>
    <col min="3076" max="3076" width="12" style="95" customWidth="1"/>
    <col min="3077" max="3078" width="12.08984375" style="95" bestFit="1" customWidth="1"/>
    <col min="3079" max="3079" width="28.81640625" style="95" customWidth="1"/>
    <col min="3080" max="3314" width="8.7265625" style="95"/>
    <col min="3315" max="3315" width="5.453125" style="95" customWidth="1"/>
    <col min="3316" max="3316" width="17.90625" style="95" customWidth="1"/>
    <col min="3317" max="3317" width="8.90625" style="95" bestFit="1" customWidth="1"/>
    <col min="3318" max="3318" width="47.36328125" style="95" customWidth="1"/>
    <col min="3319" max="3319" width="15.7265625" style="95" customWidth="1"/>
    <col min="3320" max="3320" width="20.1796875" style="95" customWidth="1"/>
    <col min="3321" max="3321" width="22.6328125" style="95" customWidth="1"/>
    <col min="3322" max="3329" width="9.7265625" style="95" customWidth="1"/>
    <col min="3330" max="3330" width="16.7265625" style="95" customWidth="1"/>
    <col min="3331" max="3331" width="14.36328125" style="95" customWidth="1"/>
    <col min="3332" max="3332" width="12" style="95" customWidth="1"/>
    <col min="3333" max="3334" width="12.08984375" style="95" bestFit="1" customWidth="1"/>
    <col min="3335" max="3335" width="28.81640625" style="95" customWidth="1"/>
    <col min="3336" max="3570" width="8.7265625" style="95"/>
    <col min="3571" max="3571" width="5.453125" style="95" customWidth="1"/>
    <col min="3572" max="3572" width="17.90625" style="95" customWidth="1"/>
    <col min="3573" max="3573" width="8.90625" style="95" bestFit="1" customWidth="1"/>
    <col min="3574" max="3574" width="47.36328125" style="95" customWidth="1"/>
    <col min="3575" max="3575" width="15.7265625" style="95" customWidth="1"/>
    <col min="3576" max="3576" width="20.1796875" style="95" customWidth="1"/>
    <col min="3577" max="3577" width="22.6328125" style="95" customWidth="1"/>
    <col min="3578" max="3585" width="9.7265625" style="95" customWidth="1"/>
    <col min="3586" max="3586" width="16.7265625" style="95" customWidth="1"/>
    <col min="3587" max="3587" width="14.36328125" style="95" customWidth="1"/>
    <col min="3588" max="3588" width="12" style="95" customWidth="1"/>
    <col min="3589" max="3590" width="12.08984375" style="95" bestFit="1" customWidth="1"/>
    <col min="3591" max="3591" width="28.81640625" style="95" customWidth="1"/>
    <col min="3592" max="3826" width="8.7265625" style="95"/>
    <col min="3827" max="3827" width="5.453125" style="95" customWidth="1"/>
    <col min="3828" max="3828" width="17.90625" style="95" customWidth="1"/>
    <col min="3829" max="3829" width="8.90625" style="95" bestFit="1" customWidth="1"/>
    <col min="3830" max="3830" width="47.36328125" style="95" customWidth="1"/>
    <col min="3831" max="3831" width="15.7265625" style="95" customWidth="1"/>
    <col min="3832" max="3832" width="20.1796875" style="95" customWidth="1"/>
    <col min="3833" max="3833" width="22.6328125" style="95" customWidth="1"/>
    <col min="3834" max="3841" width="9.7265625" style="95" customWidth="1"/>
    <col min="3842" max="3842" width="16.7265625" style="95" customWidth="1"/>
    <col min="3843" max="3843" width="14.36328125" style="95" customWidth="1"/>
    <col min="3844" max="3844" width="12" style="95" customWidth="1"/>
    <col min="3845" max="3846" width="12.08984375" style="95" bestFit="1" customWidth="1"/>
    <col min="3847" max="3847" width="28.81640625" style="95" customWidth="1"/>
    <col min="3848" max="4082" width="8.7265625" style="95"/>
    <col min="4083" max="4083" width="5.453125" style="95" customWidth="1"/>
    <col min="4084" max="4084" width="17.90625" style="95" customWidth="1"/>
    <col min="4085" max="4085" width="8.90625" style="95" bestFit="1" customWidth="1"/>
    <col min="4086" max="4086" width="47.36328125" style="95" customWidth="1"/>
    <col min="4087" max="4087" width="15.7265625" style="95" customWidth="1"/>
    <col min="4088" max="4088" width="20.1796875" style="95" customWidth="1"/>
    <col min="4089" max="4089" width="22.6328125" style="95" customWidth="1"/>
    <col min="4090" max="4097" width="9.7265625" style="95" customWidth="1"/>
    <col min="4098" max="4098" width="16.7265625" style="95" customWidth="1"/>
    <col min="4099" max="4099" width="14.36328125" style="95" customWidth="1"/>
    <col min="4100" max="4100" width="12" style="95" customWidth="1"/>
    <col min="4101" max="4102" width="12.08984375" style="95" bestFit="1" customWidth="1"/>
    <col min="4103" max="4103" width="28.81640625" style="95" customWidth="1"/>
    <col min="4104" max="4338" width="8.7265625" style="95"/>
    <col min="4339" max="4339" width="5.453125" style="95" customWidth="1"/>
    <col min="4340" max="4340" width="17.90625" style="95" customWidth="1"/>
    <col min="4341" max="4341" width="8.90625" style="95" bestFit="1" customWidth="1"/>
    <col min="4342" max="4342" width="47.36328125" style="95" customWidth="1"/>
    <col min="4343" max="4343" width="15.7265625" style="95" customWidth="1"/>
    <col min="4344" max="4344" width="20.1796875" style="95" customWidth="1"/>
    <col min="4345" max="4345" width="22.6328125" style="95" customWidth="1"/>
    <col min="4346" max="4353" width="9.7265625" style="95" customWidth="1"/>
    <col min="4354" max="4354" width="16.7265625" style="95" customWidth="1"/>
    <col min="4355" max="4355" width="14.36328125" style="95" customWidth="1"/>
    <col min="4356" max="4356" width="12" style="95" customWidth="1"/>
    <col min="4357" max="4358" width="12.08984375" style="95" bestFit="1" customWidth="1"/>
    <col min="4359" max="4359" width="28.81640625" style="95" customWidth="1"/>
    <col min="4360" max="4594" width="8.7265625" style="95"/>
    <col min="4595" max="4595" width="5.453125" style="95" customWidth="1"/>
    <col min="4596" max="4596" width="17.90625" style="95" customWidth="1"/>
    <col min="4597" max="4597" width="8.90625" style="95" bestFit="1" customWidth="1"/>
    <col min="4598" max="4598" width="47.36328125" style="95" customWidth="1"/>
    <col min="4599" max="4599" width="15.7265625" style="95" customWidth="1"/>
    <col min="4600" max="4600" width="20.1796875" style="95" customWidth="1"/>
    <col min="4601" max="4601" width="22.6328125" style="95" customWidth="1"/>
    <col min="4602" max="4609" width="9.7265625" style="95" customWidth="1"/>
    <col min="4610" max="4610" width="16.7265625" style="95" customWidth="1"/>
    <col min="4611" max="4611" width="14.36328125" style="95" customWidth="1"/>
    <col min="4612" max="4612" width="12" style="95" customWidth="1"/>
    <col min="4613" max="4614" width="12.08984375" style="95" bestFit="1" customWidth="1"/>
    <col min="4615" max="4615" width="28.81640625" style="95" customWidth="1"/>
    <col min="4616" max="4850" width="8.7265625" style="95"/>
    <col min="4851" max="4851" width="5.453125" style="95" customWidth="1"/>
    <col min="4852" max="4852" width="17.90625" style="95" customWidth="1"/>
    <col min="4853" max="4853" width="8.90625" style="95" bestFit="1" customWidth="1"/>
    <col min="4854" max="4854" width="47.36328125" style="95" customWidth="1"/>
    <col min="4855" max="4855" width="15.7265625" style="95" customWidth="1"/>
    <col min="4856" max="4856" width="20.1796875" style="95" customWidth="1"/>
    <col min="4857" max="4857" width="22.6328125" style="95" customWidth="1"/>
    <col min="4858" max="4865" width="9.7265625" style="95" customWidth="1"/>
    <col min="4866" max="4866" width="16.7265625" style="95" customWidth="1"/>
    <col min="4867" max="4867" width="14.36328125" style="95" customWidth="1"/>
    <col min="4868" max="4868" width="12" style="95" customWidth="1"/>
    <col min="4869" max="4870" width="12.08984375" style="95" bestFit="1" customWidth="1"/>
    <col min="4871" max="4871" width="28.81640625" style="95" customWidth="1"/>
    <col min="4872" max="5106" width="8.7265625" style="95"/>
    <col min="5107" max="5107" width="5.453125" style="95" customWidth="1"/>
    <col min="5108" max="5108" width="17.90625" style="95" customWidth="1"/>
    <col min="5109" max="5109" width="8.90625" style="95" bestFit="1" customWidth="1"/>
    <col min="5110" max="5110" width="47.36328125" style="95" customWidth="1"/>
    <col min="5111" max="5111" width="15.7265625" style="95" customWidth="1"/>
    <col min="5112" max="5112" width="20.1796875" style="95" customWidth="1"/>
    <col min="5113" max="5113" width="22.6328125" style="95" customWidth="1"/>
    <col min="5114" max="5121" width="9.7265625" style="95" customWidth="1"/>
    <col min="5122" max="5122" width="16.7265625" style="95" customWidth="1"/>
    <col min="5123" max="5123" width="14.36328125" style="95" customWidth="1"/>
    <col min="5124" max="5124" width="12" style="95" customWidth="1"/>
    <col min="5125" max="5126" width="12.08984375" style="95" bestFit="1" customWidth="1"/>
    <col min="5127" max="5127" width="28.81640625" style="95" customWidth="1"/>
    <col min="5128" max="5362" width="8.7265625" style="95"/>
    <col min="5363" max="5363" width="5.453125" style="95" customWidth="1"/>
    <col min="5364" max="5364" width="17.90625" style="95" customWidth="1"/>
    <col min="5365" max="5365" width="8.90625" style="95" bestFit="1" customWidth="1"/>
    <col min="5366" max="5366" width="47.36328125" style="95" customWidth="1"/>
    <col min="5367" max="5367" width="15.7265625" style="95" customWidth="1"/>
    <col min="5368" max="5368" width="20.1796875" style="95" customWidth="1"/>
    <col min="5369" max="5369" width="22.6328125" style="95" customWidth="1"/>
    <col min="5370" max="5377" width="9.7265625" style="95" customWidth="1"/>
    <col min="5378" max="5378" width="16.7265625" style="95" customWidth="1"/>
    <col min="5379" max="5379" width="14.36328125" style="95" customWidth="1"/>
    <col min="5380" max="5380" width="12" style="95" customWidth="1"/>
    <col min="5381" max="5382" width="12.08984375" style="95" bestFit="1" customWidth="1"/>
    <col min="5383" max="5383" width="28.81640625" style="95" customWidth="1"/>
    <col min="5384" max="5618" width="8.7265625" style="95"/>
    <col min="5619" max="5619" width="5.453125" style="95" customWidth="1"/>
    <col min="5620" max="5620" width="17.90625" style="95" customWidth="1"/>
    <col min="5621" max="5621" width="8.90625" style="95" bestFit="1" customWidth="1"/>
    <col min="5622" max="5622" width="47.36328125" style="95" customWidth="1"/>
    <col min="5623" max="5623" width="15.7265625" style="95" customWidth="1"/>
    <col min="5624" max="5624" width="20.1796875" style="95" customWidth="1"/>
    <col min="5625" max="5625" width="22.6328125" style="95" customWidth="1"/>
    <col min="5626" max="5633" width="9.7265625" style="95" customWidth="1"/>
    <col min="5634" max="5634" width="16.7265625" style="95" customWidth="1"/>
    <col min="5635" max="5635" width="14.36328125" style="95" customWidth="1"/>
    <col min="5636" max="5636" width="12" style="95" customWidth="1"/>
    <col min="5637" max="5638" width="12.08984375" style="95" bestFit="1" customWidth="1"/>
    <col min="5639" max="5639" width="28.81640625" style="95" customWidth="1"/>
    <col min="5640" max="5874" width="8.7265625" style="95"/>
    <col min="5875" max="5875" width="5.453125" style="95" customWidth="1"/>
    <col min="5876" max="5876" width="17.90625" style="95" customWidth="1"/>
    <col min="5877" max="5877" width="8.90625" style="95" bestFit="1" customWidth="1"/>
    <col min="5878" max="5878" width="47.36328125" style="95" customWidth="1"/>
    <col min="5879" max="5879" width="15.7265625" style="95" customWidth="1"/>
    <col min="5880" max="5880" width="20.1796875" style="95" customWidth="1"/>
    <col min="5881" max="5881" width="22.6328125" style="95" customWidth="1"/>
    <col min="5882" max="5889" width="9.7265625" style="95" customWidth="1"/>
    <col min="5890" max="5890" width="16.7265625" style="95" customWidth="1"/>
    <col min="5891" max="5891" width="14.36328125" style="95" customWidth="1"/>
    <col min="5892" max="5892" width="12" style="95" customWidth="1"/>
    <col min="5893" max="5894" width="12.08984375" style="95" bestFit="1" customWidth="1"/>
    <col min="5895" max="5895" width="28.81640625" style="95" customWidth="1"/>
    <col min="5896" max="6130" width="8.7265625" style="95"/>
    <col min="6131" max="6131" width="5.453125" style="95" customWidth="1"/>
    <col min="6132" max="6132" width="17.90625" style="95" customWidth="1"/>
    <col min="6133" max="6133" width="8.90625" style="95" bestFit="1" customWidth="1"/>
    <col min="6134" max="6134" width="47.36328125" style="95" customWidth="1"/>
    <col min="6135" max="6135" width="15.7265625" style="95" customWidth="1"/>
    <col min="6136" max="6136" width="20.1796875" style="95" customWidth="1"/>
    <col min="6137" max="6137" width="22.6328125" style="95" customWidth="1"/>
    <col min="6138" max="6145" width="9.7265625" style="95" customWidth="1"/>
    <col min="6146" max="6146" width="16.7265625" style="95" customWidth="1"/>
    <col min="6147" max="6147" width="14.36328125" style="95" customWidth="1"/>
    <col min="6148" max="6148" width="12" style="95" customWidth="1"/>
    <col min="6149" max="6150" width="12.08984375" style="95" bestFit="1" customWidth="1"/>
    <col min="6151" max="6151" width="28.81640625" style="95" customWidth="1"/>
    <col min="6152" max="6386" width="8.7265625" style="95"/>
    <col min="6387" max="6387" width="5.453125" style="95" customWidth="1"/>
    <col min="6388" max="6388" width="17.90625" style="95" customWidth="1"/>
    <col min="6389" max="6389" width="8.90625" style="95" bestFit="1" customWidth="1"/>
    <col min="6390" max="6390" width="47.36328125" style="95" customWidth="1"/>
    <col min="6391" max="6391" width="15.7265625" style="95" customWidth="1"/>
    <col min="6392" max="6392" width="20.1796875" style="95" customWidth="1"/>
    <col min="6393" max="6393" width="22.6328125" style="95" customWidth="1"/>
    <col min="6394" max="6401" width="9.7265625" style="95" customWidth="1"/>
    <col min="6402" max="6402" width="16.7265625" style="95" customWidth="1"/>
    <col min="6403" max="6403" width="14.36328125" style="95" customWidth="1"/>
    <col min="6404" max="6404" width="12" style="95" customWidth="1"/>
    <col min="6405" max="6406" width="12.08984375" style="95" bestFit="1" customWidth="1"/>
    <col min="6407" max="6407" width="28.81640625" style="95" customWidth="1"/>
    <col min="6408" max="6642" width="8.7265625" style="95"/>
    <col min="6643" max="6643" width="5.453125" style="95" customWidth="1"/>
    <col min="6644" max="6644" width="17.90625" style="95" customWidth="1"/>
    <col min="6645" max="6645" width="8.90625" style="95" bestFit="1" customWidth="1"/>
    <col min="6646" max="6646" width="47.36328125" style="95" customWidth="1"/>
    <col min="6647" max="6647" width="15.7265625" style="95" customWidth="1"/>
    <col min="6648" max="6648" width="20.1796875" style="95" customWidth="1"/>
    <col min="6649" max="6649" width="22.6328125" style="95" customWidth="1"/>
    <col min="6650" max="6657" width="9.7265625" style="95" customWidth="1"/>
    <col min="6658" max="6658" width="16.7265625" style="95" customWidth="1"/>
    <col min="6659" max="6659" width="14.36328125" style="95" customWidth="1"/>
    <col min="6660" max="6660" width="12" style="95" customWidth="1"/>
    <col min="6661" max="6662" width="12.08984375" style="95" bestFit="1" customWidth="1"/>
    <col min="6663" max="6663" width="28.81640625" style="95" customWidth="1"/>
    <col min="6664" max="6898" width="8.7265625" style="95"/>
    <col min="6899" max="6899" width="5.453125" style="95" customWidth="1"/>
    <col min="6900" max="6900" width="17.90625" style="95" customWidth="1"/>
    <col min="6901" max="6901" width="8.90625" style="95" bestFit="1" customWidth="1"/>
    <col min="6902" max="6902" width="47.36328125" style="95" customWidth="1"/>
    <col min="6903" max="6903" width="15.7265625" style="95" customWidth="1"/>
    <col min="6904" max="6904" width="20.1796875" style="95" customWidth="1"/>
    <col min="6905" max="6905" width="22.6328125" style="95" customWidth="1"/>
    <col min="6906" max="6913" width="9.7265625" style="95" customWidth="1"/>
    <col min="6914" max="6914" width="16.7265625" style="95" customWidth="1"/>
    <col min="6915" max="6915" width="14.36328125" style="95" customWidth="1"/>
    <col min="6916" max="6916" width="12" style="95" customWidth="1"/>
    <col min="6917" max="6918" width="12.08984375" style="95" bestFit="1" customWidth="1"/>
    <col min="6919" max="6919" width="28.81640625" style="95" customWidth="1"/>
    <col min="6920" max="7154" width="8.7265625" style="95"/>
    <col min="7155" max="7155" width="5.453125" style="95" customWidth="1"/>
    <col min="7156" max="7156" width="17.90625" style="95" customWidth="1"/>
    <col min="7157" max="7157" width="8.90625" style="95" bestFit="1" customWidth="1"/>
    <col min="7158" max="7158" width="47.36328125" style="95" customWidth="1"/>
    <col min="7159" max="7159" width="15.7265625" style="95" customWidth="1"/>
    <col min="7160" max="7160" width="20.1796875" style="95" customWidth="1"/>
    <col min="7161" max="7161" width="22.6328125" style="95" customWidth="1"/>
    <col min="7162" max="7169" width="9.7265625" style="95" customWidth="1"/>
    <col min="7170" max="7170" width="16.7265625" style="95" customWidth="1"/>
    <col min="7171" max="7171" width="14.36328125" style="95" customWidth="1"/>
    <col min="7172" max="7172" width="12" style="95" customWidth="1"/>
    <col min="7173" max="7174" width="12.08984375" style="95" bestFit="1" customWidth="1"/>
    <col min="7175" max="7175" width="28.81640625" style="95" customWidth="1"/>
    <col min="7176" max="7410" width="8.7265625" style="95"/>
    <col min="7411" max="7411" width="5.453125" style="95" customWidth="1"/>
    <col min="7412" max="7412" width="17.90625" style="95" customWidth="1"/>
    <col min="7413" max="7413" width="8.90625" style="95" bestFit="1" customWidth="1"/>
    <col min="7414" max="7414" width="47.36328125" style="95" customWidth="1"/>
    <col min="7415" max="7415" width="15.7265625" style="95" customWidth="1"/>
    <col min="7416" max="7416" width="20.1796875" style="95" customWidth="1"/>
    <col min="7417" max="7417" width="22.6328125" style="95" customWidth="1"/>
    <col min="7418" max="7425" width="9.7265625" style="95" customWidth="1"/>
    <col min="7426" max="7426" width="16.7265625" style="95" customWidth="1"/>
    <col min="7427" max="7427" width="14.36328125" style="95" customWidth="1"/>
    <col min="7428" max="7428" width="12" style="95" customWidth="1"/>
    <col min="7429" max="7430" width="12.08984375" style="95" bestFit="1" customWidth="1"/>
    <col min="7431" max="7431" width="28.81640625" style="95" customWidth="1"/>
    <col min="7432" max="7666" width="8.7265625" style="95"/>
    <col min="7667" max="7667" width="5.453125" style="95" customWidth="1"/>
    <col min="7668" max="7668" width="17.90625" style="95" customWidth="1"/>
    <col min="7669" max="7669" width="8.90625" style="95" bestFit="1" customWidth="1"/>
    <col min="7670" max="7670" width="47.36328125" style="95" customWidth="1"/>
    <col min="7671" max="7671" width="15.7265625" style="95" customWidth="1"/>
    <col min="7672" max="7672" width="20.1796875" style="95" customWidth="1"/>
    <col min="7673" max="7673" width="22.6328125" style="95" customWidth="1"/>
    <col min="7674" max="7681" width="9.7265625" style="95" customWidth="1"/>
    <col min="7682" max="7682" width="16.7265625" style="95" customWidth="1"/>
    <col min="7683" max="7683" width="14.36328125" style="95" customWidth="1"/>
    <col min="7684" max="7684" width="12" style="95" customWidth="1"/>
    <col min="7685" max="7686" width="12.08984375" style="95" bestFit="1" customWidth="1"/>
    <col min="7687" max="7687" width="28.81640625" style="95" customWidth="1"/>
    <col min="7688" max="7922" width="8.7265625" style="95"/>
    <col min="7923" max="7923" width="5.453125" style="95" customWidth="1"/>
    <col min="7924" max="7924" width="17.90625" style="95" customWidth="1"/>
    <col min="7925" max="7925" width="8.90625" style="95" bestFit="1" customWidth="1"/>
    <col min="7926" max="7926" width="47.36328125" style="95" customWidth="1"/>
    <col min="7927" max="7927" width="15.7265625" style="95" customWidth="1"/>
    <col min="7928" max="7928" width="20.1796875" style="95" customWidth="1"/>
    <col min="7929" max="7929" width="22.6328125" style="95" customWidth="1"/>
    <col min="7930" max="7937" width="9.7265625" style="95" customWidth="1"/>
    <col min="7938" max="7938" width="16.7265625" style="95" customWidth="1"/>
    <col min="7939" max="7939" width="14.36328125" style="95" customWidth="1"/>
    <col min="7940" max="7940" width="12" style="95" customWidth="1"/>
    <col min="7941" max="7942" width="12.08984375" style="95" bestFit="1" customWidth="1"/>
    <col min="7943" max="7943" width="28.81640625" style="95" customWidth="1"/>
    <col min="7944" max="8178" width="8.7265625" style="95"/>
    <col min="8179" max="8179" width="5.453125" style="95" customWidth="1"/>
    <col min="8180" max="8180" width="17.90625" style="95" customWidth="1"/>
    <col min="8181" max="8181" width="8.90625" style="95" bestFit="1" customWidth="1"/>
    <col min="8182" max="8182" width="47.36328125" style="95" customWidth="1"/>
    <col min="8183" max="8183" width="15.7265625" style="95" customWidth="1"/>
    <col min="8184" max="8184" width="20.1796875" style="95" customWidth="1"/>
    <col min="8185" max="8185" width="22.6328125" style="95" customWidth="1"/>
    <col min="8186" max="8193" width="9.7265625" style="95" customWidth="1"/>
    <col min="8194" max="8194" width="16.7265625" style="95" customWidth="1"/>
    <col min="8195" max="8195" width="14.36328125" style="95" customWidth="1"/>
    <col min="8196" max="8196" width="12" style="95" customWidth="1"/>
    <col min="8197" max="8198" width="12.08984375" style="95" bestFit="1" customWidth="1"/>
    <col min="8199" max="8199" width="28.81640625" style="95" customWidth="1"/>
    <col min="8200" max="8434" width="8.7265625" style="95"/>
    <col min="8435" max="8435" width="5.453125" style="95" customWidth="1"/>
    <col min="8436" max="8436" width="17.90625" style="95" customWidth="1"/>
    <col min="8437" max="8437" width="8.90625" style="95" bestFit="1" customWidth="1"/>
    <col min="8438" max="8438" width="47.36328125" style="95" customWidth="1"/>
    <col min="8439" max="8439" width="15.7265625" style="95" customWidth="1"/>
    <col min="8440" max="8440" width="20.1796875" style="95" customWidth="1"/>
    <col min="8441" max="8441" width="22.6328125" style="95" customWidth="1"/>
    <col min="8442" max="8449" width="9.7265625" style="95" customWidth="1"/>
    <col min="8450" max="8450" width="16.7265625" style="95" customWidth="1"/>
    <col min="8451" max="8451" width="14.36328125" style="95" customWidth="1"/>
    <col min="8452" max="8452" width="12" style="95" customWidth="1"/>
    <col min="8453" max="8454" width="12.08984375" style="95" bestFit="1" customWidth="1"/>
    <col min="8455" max="8455" width="28.81640625" style="95" customWidth="1"/>
    <col min="8456" max="8690" width="8.7265625" style="95"/>
    <col min="8691" max="8691" width="5.453125" style="95" customWidth="1"/>
    <col min="8692" max="8692" width="17.90625" style="95" customWidth="1"/>
    <col min="8693" max="8693" width="8.90625" style="95" bestFit="1" customWidth="1"/>
    <col min="8694" max="8694" width="47.36328125" style="95" customWidth="1"/>
    <col min="8695" max="8695" width="15.7265625" style="95" customWidth="1"/>
    <col min="8696" max="8696" width="20.1796875" style="95" customWidth="1"/>
    <col min="8697" max="8697" width="22.6328125" style="95" customWidth="1"/>
    <col min="8698" max="8705" width="9.7265625" style="95" customWidth="1"/>
    <col min="8706" max="8706" width="16.7265625" style="95" customWidth="1"/>
    <col min="8707" max="8707" width="14.36328125" style="95" customWidth="1"/>
    <col min="8708" max="8708" width="12" style="95" customWidth="1"/>
    <col min="8709" max="8710" width="12.08984375" style="95" bestFit="1" customWidth="1"/>
    <col min="8711" max="8711" width="28.81640625" style="95" customWidth="1"/>
    <col min="8712" max="8946" width="8.7265625" style="95"/>
    <col min="8947" max="8947" width="5.453125" style="95" customWidth="1"/>
    <col min="8948" max="8948" width="17.90625" style="95" customWidth="1"/>
    <col min="8949" max="8949" width="8.90625" style="95" bestFit="1" customWidth="1"/>
    <col min="8950" max="8950" width="47.36328125" style="95" customWidth="1"/>
    <col min="8951" max="8951" width="15.7265625" style="95" customWidth="1"/>
    <col min="8952" max="8952" width="20.1796875" style="95" customWidth="1"/>
    <col min="8953" max="8953" width="22.6328125" style="95" customWidth="1"/>
    <col min="8954" max="8961" width="9.7265625" style="95" customWidth="1"/>
    <col min="8962" max="8962" width="16.7265625" style="95" customWidth="1"/>
    <col min="8963" max="8963" width="14.36328125" style="95" customWidth="1"/>
    <col min="8964" max="8964" width="12" style="95" customWidth="1"/>
    <col min="8965" max="8966" width="12.08984375" style="95" bestFit="1" customWidth="1"/>
    <col min="8967" max="8967" width="28.81640625" style="95" customWidth="1"/>
    <col min="8968" max="9202" width="8.7265625" style="95"/>
    <col min="9203" max="9203" width="5.453125" style="95" customWidth="1"/>
    <col min="9204" max="9204" width="17.90625" style="95" customWidth="1"/>
    <col min="9205" max="9205" width="8.90625" style="95" bestFit="1" customWidth="1"/>
    <col min="9206" max="9206" width="47.36328125" style="95" customWidth="1"/>
    <col min="9207" max="9207" width="15.7265625" style="95" customWidth="1"/>
    <col min="9208" max="9208" width="20.1796875" style="95" customWidth="1"/>
    <col min="9209" max="9209" width="22.6328125" style="95" customWidth="1"/>
    <col min="9210" max="9217" width="9.7265625" style="95" customWidth="1"/>
    <col min="9218" max="9218" width="16.7265625" style="95" customWidth="1"/>
    <col min="9219" max="9219" width="14.36328125" style="95" customWidth="1"/>
    <col min="9220" max="9220" width="12" style="95" customWidth="1"/>
    <col min="9221" max="9222" width="12.08984375" style="95" bestFit="1" customWidth="1"/>
    <col min="9223" max="9223" width="28.81640625" style="95" customWidth="1"/>
    <col min="9224" max="9458" width="8.7265625" style="95"/>
    <col min="9459" max="9459" width="5.453125" style="95" customWidth="1"/>
    <col min="9460" max="9460" width="17.90625" style="95" customWidth="1"/>
    <col min="9461" max="9461" width="8.90625" style="95" bestFit="1" customWidth="1"/>
    <col min="9462" max="9462" width="47.36328125" style="95" customWidth="1"/>
    <col min="9463" max="9463" width="15.7265625" style="95" customWidth="1"/>
    <col min="9464" max="9464" width="20.1796875" style="95" customWidth="1"/>
    <col min="9465" max="9465" width="22.6328125" style="95" customWidth="1"/>
    <col min="9466" max="9473" width="9.7265625" style="95" customWidth="1"/>
    <col min="9474" max="9474" width="16.7265625" style="95" customWidth="1"/>
    <col min="9475" max="9475" width="14.36328125" style="95" customWidth="1"/>
    <col min="9476" max="9476" width="12" style="95" customWidth="1"/>
    <col min="9477" max="9478" width="12.08984375" style="95" bestFit="1" customWidth="1"/>
    <col min="9479" max="9479" width="28.81640625" style="95" customWidth="1"/>
    <col min="9480" max="9714" width="8.7265625" style="95"/>
    <col min="9715" max="9715" width="5.453125" style="95" customWidth="1"/>
    <col min="9716" max="9716" width="17.90625" style="95" customWidth="1"/>
    <col min="9717" max="9717" width="8.90625" style="95" bestFit="1" customWidth="1"/>
    <col min="9718" max="9718" width="47.36328125" style="95" customWidth="1"/>
    <col min="9719" max="9719" width="15.7265625" style="95" customWidth="1"/>
    <col min="9720" max="9720" width="20.1796875" style="95" customWidth="1"/>
    <col min="9721" max="9721" width="22.6328125" style="95" customWidth="1"/>
    <col min="9722" max="9729" width="9.7265625" style="95" customWidth="1"/>
    <col min="9730" max="9730" width="16.7265625" style="95" customWidth="1"/>
    <col min="9731" max="9731" width="14.36328125" style="95" customWidth="1"/>
    <col min="9732" max="9732" width="12" style="95" customWidth="1"/>
    <col min="9733" max="9734" width="12.08984375" style="95" bestFit="1" customWidth="1"/>
    <col min="9735" max="9735" width="28.81640625" style="95" customWidth="1"/>
    <col min="9736" max="9970" width="8.7265625" style="95"/>
    <col min="9971" max="9971" width="5.453125" style="95" customWidth="1"/>
    <col min="9972" max="9972" width="17.90625" style="95" customWidth="1"/>
    <col min="9973" max="9973" width="8.90625" style="95" bestFit="1" customWidth="1"/>
    <col min="9974" max="9974" width="47.36328125" style="95" customWidth="1"/>
    <col min="9975" max="9975" width="15.7265625" style="95" customWidth="1"/>
    <col min="9976" max="9976" width="20.1796875" style="95" customWidth="1"/>
    <col min="9977" max="9977" width="22.6328125" style="95" customWidth="1"/>
    <col min="9978" max="9985" width="9.7265625" style="95" customWidth="1"/>
    <col min="9986" max="9986" width="16.7265625" style="95" customWidth="1"/>
    <col min="9987" max="9987" width="14.36328125" style="95" customWidth="1"/>
    <col min="9988" max="9988" width="12" style="95" customWidth="1"/>
    <col min="9989" max="9990" width="12.08984375" style="95" bestFit="1" customWidth="1"/>
    <col min="9991" max="9991" width="28.81640625" style="95" customWidth="1"/>
    <col min="9992" max="10226" width="8.7265625" style="95"/>
    <col min="10227" max="10227" width="5.453125" style="95" customWidth="1"/>
    <col min="10228" max="10228" width="17.90625" style="95" customWidth="1"/>
    <col min="10229" max="10229" width="8.90625" style="95" bestFit="1" customWidth="1"/>
    <col min="10230" max="10230" width="47.36328125" style="95" customWidth="1"/>
    <col min="10231" max="10231" width="15.7265625" style="95" customWidth="1"/>
    <col min="10232" max="10232" width="20.1796875" style="95" customWidth="1"/>
    <col min="10233" max="10233" width="22.6328125" style="95" customWidth="1"/>
    <col min="10234" max="10241" width="9.7265625" style="95" customWidth="1"/>
    <col min="10242" max="10242" width="16.7265625" style="95" customWidth="1"/>
    <col min="10243" max="10243" width="14.36328125" style="95" customWidth="1"/>
    <col min="10244" max="10244" width="12" style="95" customWidth="1"/>
    <col min="10245" max="10246" width="12.08984375" style="95" bestFit="1" customWidth="1"/>
    <col min="10247" max="10247" width="28.81640625" style="95" customWidth="1"/>
    <col min="10248" max="10482" width="8.7265625" style="95"/>
    <col min="10483" max="10483" width="5.453125" style="95" customWidth="1"/>
    <col min="10484" max="10484" width="17.90625" style="95" customWidth="1"/>
    <col min="10485" max="10485" width="8.90625" style="95" bestFit="1" customWidth="1"/>
    <col min="10486" max="10486" width="47.36328125" style="95" customWidth="1"/>
    <col min="10487" max="10487" width="15.7265625" style="95" customWidth="1"/>
    <col min="10488" max="10488" width="20.1796875" style="95" customWidth="1"/>
    <col min="10489" max="10489" width="22.6328125" style="95" customWidth="1"/>
    <col min="10490" max="10497" width="9.7265625" style="95" customWidth="1"/>
    <col min="10498" max="10498" width="16.7265625" style="95" customWidth="1"/>
    <col min="10499" max="10499" width="14.36328125" style="95" customWidth="1"/>
    <col min="10500" max="10500" width="12" style="95" customWidth="1"/>
    <col min="10501" max="10502" width="12.08984375" style="95" bestFit="1" customWidth="1"/>
    <col min="10503" max="10503" width="28.81640625" style="95" customWidth="1"/>
    <col min="10504" max="10738" width="8.7265625" style="95"/>
    <col min="10739" max="10739" width="5.453125" style="95" customWidth="1"/>
    <col min="10740" max="10740" width="17.90625" style="95" customWidth="1"/>
    <col min="10741" max="10741" width="8.90625" style="95" bestFit="1" customWidth="1"/>
    <col min="10742" max="10742" width="47.36328125" style="95" customWidth="1"/>
    <col min="10743" max="10743" width="15.7265625" style="95" customWidth="1"/>
    <col min="10744" max="10744" width="20.1796875" style="95" customWidth="1"/>
    <col min="10745" max="10745" width="22.6328125" style="95" customWidth="1"/>
    <col min="10746" max="10753" width="9.7265625" style="95" customWidth="1"/>
    <col min="10754" max="10754" width="16.7265625" style="95" customWidth="1"/>
    <col min="10755" max="10755" width="14.36328125" style="95" customWidth="1"/>
    <col min="10756" max="10756" width="12" style="95" customWidth="1"/>
    <col min="10757" max="10758" width="12.08984375" style="95" bestFit="1" customWidth="1"/>
    <col min="10759" max="10759" width="28.81640625" style="95" customWidth="1"/>
    <col min="10760" max="10994" width="8.7265625" style="95"/>
    <col min="10995" max="10995" width="5.453125" style="95" customWidth="1"/>
    <col min="10996" max="10996" width="17.90625" style="95" customWidth="1"/>
    <col min="10997" max="10997" width="8.90625" style="95" bestFit="1" customWidth="1"/>
    <col min="10998" max="10998" width="47.36328125" style="95" customWidth="1"/>
    <col min="10999" max="10999" width="15.7265625" style="95" customWidth="1"/>
    <col min="11000" max="11000" width="20.1796875" style="95" customWidth="1"/>
    <col min="11001" max="11001" width="22.6328125" style="95" customWidth="1"/>
    <col min="11002" max="11009" width="9.7265625" style="95" customWidth="1"/>
    <col min="11010" max="11010" width="16.7265625" style="95" customWidth="1"/>
    <col min="11011" max="11011" width="14.36328125" style="95" customWidth="1"/>
    <col min="11012" max="11012" width="12" style="95" customWidth="1"/>
    <col min="11013" max="11014" width="12.08984375" style="95" bestFit="1" customWidth="1"/>
    <col min="11015" max="11015" width="28.81640625" style="95" customWidth="1"/>
    <col min="11016" max="11250" width="8.7265625" style="95"/>
    <col min="11251" max="11251" width="5.453125" style="95" customWidth="1"/>
    <col min="11252" max="11252" width="17.90625" style="95" customWidth="1"/>
    <col min="11253" max="11253" width="8.90625" style="95" bestFit="1" customWidth="1"/>
    <col min="11254" max="11254" width="47.36328125" style="95" customWidth="1"/>
    <col min="11255" max="11255" width="15.7265625" style="95" customWidth="1"/>
    <col min="11256" max="11256" width="20.1796875" style="95" customWidth="1"/>
    <col min="11257" max="11257" width="22.6328125" style="95" customWidth="1"/>
    <col min="11258" max="11265" width="9.7265625" style="95" customWidth="1"/>
    <col min="11266" max="11266" width="16.7265625" style="95" customWidth="1"/>
    <col min="11267" max="11267" width="14.36328125" style="95" customWidth="1"/>
    <col min="11268" max="11268" width="12" style="95" customWidth="1"/>
    <col min="11269" max="11270" width="12.08984375" style="95" bestFit="1" customWidth="1"/>
    <col min="11271" max="11271" width="28.81640625" style="95" customWidth="1"/>
    <col min="11272" max="11506" width="8.7265625" style="95"/>
    <col min="11507" max="11507" width="5.453125" style="95" customWidth="1"/>
    <col min="11508" max="11508" width="17.90625" style="95" customWidth="1"/>
    <col min="11509" max="11509" width="8.90625" style="95" bestFit="1" customWidth="1"/>
    <col min="11510" max="11510" width="47.36328125" style="95" customWidth="1"/>
    <col min="11511" max="11511" width="15.7265625" style="95" customWidth="1"/>
    <col min="11512" max="11512" width="20.1796875" style="95" customWidth="1"/>
    <col min="11513" max="11513" width="22.6328125" style="95" customWidth="1"/>
    <col min="11514" max="11521" width="9.7265625" style="95" customWidth="1"/>
    <col min="11522" max="11522" width="16.7265625" style="95" customWidth="1"/>
    <col min="11523" max="11523" width="14.36328125" style="95" customWidth="1"/>
    <col min="11524" max="11524" width="12" style="95" customWidth="1"/>
    <col min="11525" max="11526" width="12.08984375" style="95" bestFit="1" customWidth="1"/>
    <col min="11527" max="11527" width="28.81640625" style="95" customWidth="1"/>
    <col min="11528" max="11762" width="8.7265625" style="95"/>
    <col min="11763" max="11763" width="5.453125" style="95" customWidth="1"/>
    <col min="11764" max="11764" width="17.90625" style="95" customWidth="1"/>
    <col min="11765" max="11765" width="8.90625" style="95" bestFit="1" customWidth="1"/>
    <col min="11766" max="11766" width="47.36328125" style="95" customWidth="1"/>
    <col min="11767" max="11767" width="15.7265625" style="95" customWidth="1"/>
    <col min="11768" max="11768" width="20.1796875" style="95" customWidth="1"/>
    <col min="11769" max="11769" width="22.6328125" style="95" customWidth="1"/>
    <col min="11770" max="11777" width="9.7265625" style="95" customWidth="1"/>
    <col min="11778" max="11778" width="16.7265625" style="95" customWidth="1"/>
    <col min="11779" max="11779" width="14.36328125" style="95" customWidth="1"/>
    <col min="11780" max="11780" width="12" style="95" customWidth="1"/>
    <col min="11781" max="11782" width="12.08984375" style="95" bestFit="1" customWidth="1"/>
    <col min="11783" max="11783" width="28.81640625" style="95" customWidth="1"/>
    <col min="11784" max="12018" width="8.7265625" style="95"/>
    <col min="12019" max="12019" width="5.453125" style="95" customWidth="1"/>
    <col min="12020" max="12020" width="17.90625" style="95" customWidth="1"/>
    <col min="12021" max="12021" width="8.90625" style="95" bestFit="1" customWidth="1"/>
    <col min="12022" max="12022" width="47.36328125" style="95" customWidth="1"/>
    <col min="12023" max="12023" width="15.7265625" style="95" customWidth="1"/>
    <col min="12024" max="12024" width="20.1796875" style="95" customWidth="1"/>
    <col min="12025" max="12025" width="22.6328125" style="95" customWidth="1"/>
    <col min="12026" max="12033" width="9.7265625" style="95" customWidth="1"/>
    <col min="12034" max="12034" width="16.7265625" style="95" customWidth="1"/>
    <col min="12035" max="12035" width="14.36328125" style="95" customWidth="1"/>
    <col min="12036" max="12036" width="12" style="95" customWidth="1"/>
    <col min="12037" max="12038" width="12.08984375" style="95" bestFit="1" customWidth="1"/>
    <col min="12039" max="12039" width="28.81640625" style="95" customWidth="1"/>
    <col min="12040" max="12274" width="8.7265625" style="95"/>
    <col min="12275" max="12275" width="5.453125" style="95" customWidth="1"/>
    <col min="12276" max="12276" width="17.90625" style="95" customWidth="1"/>
    <col min="12277" max="12277" width="8.90625" style="95" bestFit="1" customWidth="1"/>
    <col min="12278" max="12278" width="47.36328125" style="95" customWidth="1"/>
    <col min="12279" max="12279" width="15.7265625" style="95" customWidth="1"/>
    <col min="12280" max="12280" width="20.1796875" style="95" customWidth="1"/>
    <col min="12281" max="12281" width="22.6328125" style="95" customWidth="1"/>
    <col min="12282" max="12289" width="9.7265625" style="95" customWidth="1"/>
    <col min="12290" max="12290" width="16.7265625" style="95" customWidth="1"/>
    <col min="12291" max="12291" width="14.36328125" style="95" customWidth="1"/>
    <col min="12292" max="12292" width="12" style="95" customWidth="1"/>
    <col min="12293" max="12294" width="12.08984375" style="95" bestFit="1" customWidth="1"/>
    <col min="12295" max="12295" width="28.81640625" style="95" customWidth="1"/>
    <col min="12296" max="12530" width="8.7265625" style="95"/>
    <col min="12531" max="12531" width="5.453125" style="95" customWidth="1"/>
    <col min="12532" max="12532" width="17.90625" style="95" customWidth="1"/>
    <col min="12533" max="12533" width="8.90625" style="95" bestFit="1" customWidth="1"/>
    <col min="12534" max="12534" width="47.36328125" style="95" customWidth="1"/>
    <col min="12535" max="12535" width="15.7265625" style="95" customWidth="1"/>
    <col min="12536" max="12536" width="20.1796875" style="95" customWidth="1"/>
    <col min="12537" max="12537" width="22.6328125" style="95" customWidth="1"/>
    <col min="12538" max="12545" width="9.7265625" style="95" customWidth="1"/>
    <col min="12546" max="12546" width="16.7265625" style="95" customWidth="1"/>
    <col min="12547" max="12547" width="14.36328125" style="95" customWidth="1"/>
    <col min="12548" max="12548" width="12" style="95" customWidth="1"/>
    <col min="12549" max="12550" width="12.08984375" style="95" bestFit="1" customWidth="1"/>
    <col min="12551" max="12551" width="28.81640625" style="95" customWidth="1"/>
    <col min="12552" max="12786" width="8.7265625" style="95"/>
    <col min="12787" max="12787" width="5.453125" style="95" customWidth="1"/>
    <col min="12788" max="12788" width="17.90625" style="95" customWidth="1"/>
    <col min="12789" max="12789" width="8.90625" style="95" bestFit="1" customWidth="1"/>
    <col min="12790" max="12790" width="47.36328125" style="95" customWidth="1"/>
    <col min="12791" max="12791" width="15.7265625" style="95" customWidth="1"/>
    <col min="12792" max="12792" width="20.1796875" style="95" customWidth="1"/>
    <col min="12793" max="12793" width="22.6328125" style="95" customWidth="1"/>
    <col min="12794" max="12801" width="9.7265625" style="95" customWidth="1"/>
    <col min="12802" max="12802" width="16.7265625" style="95" customWidth="1"/>
    <col min="12803" max="12803" width="14.36328125" style="95" customWidth="1"/>
    <col min="12804" max="12804" width="12" style="95" customWidth="1"/>
    <col min="12805" max="12806" width="12.08984375" style="95" bestFit="1" customWidth="1"/>
    <col min="12807" max="12807" width="28.81640625" style="95" customWidth="1"/>
    <col min="12808" max="13042" width="8.7265625" style="95"/>
    <col min="13043" max="13043" width="5.453125" style="95" customWidth="1"/>
    <col min="13044" max="13044" width="17.90625" style="95" customWidth="1"/>
    <col min="13045" max="13045" width="8.90625" style="95" bestFit="1" customWidth="1"/>
    <col min="13046" max="13046" width="47.36328125" style="95" customWidth="1"/>
    <col min="13047" max="13047" width="15.7265625" style="95" customWidth="1"/>
    <col min="13048" max="13048" width="20.1796875" style="95" customWidth="1"/>
    <col min="13049" max="13049" width="22.6328125" style="95" customWidth="1"/>
    <col min="13050" max="13057" width="9.7265625" style="95" customWidth="1"/>
    <col min="13058" max="13058" width="16.7265625" style="95" customWidth="1"/>
    <col min="13059" max="13059" width="14.36328125" style="95" customWidth="1"/>
    <col min="13060" max="13060" width="12" style="95" customWidth="1"/>
    <col min="13061" max="13062" width="12.08984375" style="95" bestFit="1" customWidth="1"/>
    <col min="13063" max="13063" width="28.81640625" style="95" customWidth="1"/>
    <col min="13064" max="13298" width="8.7265625" style="95"/>
    <col min="13299" max="13299" width="5.453125" style="95" customWidth="1"/>
    <col min="13300" max="13300" width="17.90625" style="95" customWidth="1"/>
    <col min="13301" max="13301" width="8.90625" style="95" bestFit="1" customWidth="1"/>
    <col min="13302" max="13302" width="47.36328125" style="95" customWidth="1"/>
    <col min="13303" max="13303" width="15.7265625" style="95" customWidth="1"/>
    <col min="13304" max="13304" width="20.1796875" style="95" customWidth="1"/>
    <col min="13305" max="13305" width="22.6328125" style="95" customWidth="1"/>
    <col min="13306" max="13313" width="9.7265625" style="95" customWidth="1"/>
    <col min="13314" max="13314" width="16.7265625" style="95" customWidth="1"/>
    <col min="13315" max="13315" width="14.36328125" style="95" customWidth="1"/>
    <col min="13316" max="13316" width="12" style="95" customWidth="1"/>
    <col min="13317" max="13318" width="12.08984375" style="95" bestFit="1" customWidth="1"/>
    <col min="13319" max="13319" width="28.81640625" style="95" customWidth="1"/>
    <col min="13320" max="13554" width="8.7265625" style="95"/>
    <col min="13555" max="13555" width="5.453125" style="95" customWidth="1"/>
    <col min="13556" max="13556" width="17.90625" style="95" customWidth="1"/>
    <col min="13557" max="13557" width="8.90625" style="95" bestFit="1" customWidth="1"/>
    <col min="13558" max="13558" width="47.36328125" style="95" customWidth="1"/>
    <col min="13559" max="13559" width="15.7265625" style="95" customWidth="1"/>
    <col min="13560" max="13560" width="20.1796875" style="95" customWidth="1"/>
    <col min="13561" max="13561" width="22.6328125" style="95" customWidth="1"/>
    <col min="13562" max="13569" width="9.7265625" style="95" customWidth="1"/>
    <col min="13570" max="13570" width="16.7265625" style="95" customWidth="1"/>
    <col min="13571" max="13571" width="14.36328125" style="95" customWidth="1"/>
    <col min="13572" max="13572" width="12" style="95" customWidth="1"/>
    <col min="13573" max="13574" width="12.08984375" style="95" bestFit="1" customWidth="1"/>
    <col min="13575" max="13575" width="28.81640625" style="95" customWidth="1"/>
    <col min="13576" max="13810" width="8.7265625" style="95"/>
    <col min="13811" max="13811" width="5.453125" style="95" customWidth="1"/>
    <col min="13812" max="13812" width="17.90625" style="95" customWidth="1"/>
    <col min="13813" max="13813" width="8.90625" style="95" bestFit="1" customWidth="1"/>
    <col min="13814" max="13814" width="47.36328125" style="95" customWidth="1"/>
    <col min="13815" max="13815" width="15.7265625" style="95" customWidth="1"/>
    <col min="13816" max="13816" width="20.1796875" style="95" customWidth="1"/>
    <col min="13817" max="13817" width="22.6328125" style="95" customWidth="1"/>
    <col min="13818" max="13825" width="9.7265625" style="95" customWidth="1"/>
    <col min="13826" max="13826" width="16.7265625" style="95" customWidth="1"/>
    <col min="13827" max="13827" width="14.36328125" style="95" customWidth="1"/>
    <col min="13828" max="13828" width="12" style="95" customWidth="1"/>
    <col min="13829" max="13830" width="12.08984375" style="95" bestFit="1" customWidth="1"/>
    <col min="13831" max="13831" width="28.81640625" style="95" customWidth="1"/>
    <col min="13832" max="14066" width="8.7265625" style="95"/>
    <col min="14067" max="14067" width="5.453125" style="95" customWidth="1"/>
    <col min="14068" max="14068" width="17.90625" style="95" customWidth="1"/>
    <col min="14069" max="14069" width="8.90625" style="95" bestFit="1" customWidth="1"/>
    <col min="14070" max="14070" width="47.36328125" style="95" customWidth="1"/>
    <col min="14071" max="14071" width="15.7265625" style="95" customWidth="1"/>
    <col min="14072" max="14072" width="20.1796875" style="95" customWidth="1"/>
    <col min="14073" max="14073" width="22.6328125" style="95" customWidth="1"/>
    <col min="14074" max="14081" width="9.7265625" style="95" customWidth="1"/>
    <col min="14082" max="14082" width="16.7265625" style="95" customWidth="1"/>
    <col min="14083" max="14083" width="14.36328125" style="95" customWidth="1"/>
    <col min="14084" max="14084" width="12" style="95" customWidth="1"/>
    <col min="14085" max="14086" width="12.08984375" style="95" bestFit="1" customWidth="1"/>
    <col min="14087" max="14087" width="28.81640625" style="95" customWidth="1"/>
    <col min="14088" max="14322" width="8.7265625" style="95"/>
    <col min="14323" max="14323" width="5.453125" style="95" customWidth="1"/>
    <col min="14324" max="14324" width="17.90625" style="95" customWidth="1"/>
    <col min="14325" max="14325" width="8.90625" style="95" bestFit="1" customWidth="1"/>
    <col min="14326" max="14326" width="47.36328125" style="95" customWidth="1"/>
    <col min="14327" max="14327" width="15.7265625" style="95" customWidth="1"/>
    <col min="14328" max="14328" width="20.1796875" style="95" customWidth="1"/>
    <col min="14329" max="14329" width="22.6328125" style="95" customWidth="1"/>
    <col min="14330" max="14337" width="9.7265625" style="95" customWidth="1"/>
    <col min="14338" max="14338" width="16.7265625" style="95" customWidth="1"/>
    <col min="14339" max="14339" width="14.36328125" style="95" customWidth="1"/>
    <col min="14340" max="14340" width="12" style="95" customWidth="1"/>
    <col min="14341" max="14342" width="12.08984375" style="95" bestFit="1" customWidth="1"/>
    <col min="14343" max="14343" width="28.81640625" style="95" customWidth="1"/>
    <col min="14344" max="14578" width="8.7265625" style="95"/>
    <col min="14579" max="14579" width="5.453125" style="95" customWidth="1"/>
    <col min="14580" max="14580" width="17.90625" style="95" customWidth="1"/>
    <col min="14581" max="14581" width="8.90625" style="95" bestFit="1" customWidth="1"/>
    <col min="14582" max="14582" width="47.36328125" style="95" customWidth="1"/>
    <col min="14583" max="14583" width="15.7265625" style="95" customWidth="1"/>
    <col min="14584" max="14584" width="20.1796875" style="95" customWidth="1"/>
    <col min="14585" max="14585" width="22.6328125" style="95" customWidth="1"/>
    <col min="14586" max="14593" width="9.7265625" style="95" customWidth="1"/>
    <col min="14594" max="14594" width="16.7265625" style="95" customWidth="1"/>
    <col min="14595" max="14595" width="14.36328125" style="95" customWidth="1"/>
    <col min="14596" max="14596" width="12" style="95" customWidth="1"/>
    <col min="14597" max="14598" width="12.08984375" style="95" bestFit="1" customWidth="1"/>
    <col min="14599" max="14599" width="28.81640625" style="95" customWidth="1"/>
    <col min="14600" max="14834" width="8.7265625" style="95"/>
    <col min="14835" max="14835" width="5.453125" style="95" customWidth="1"/>
    <col min="14836" max="14836" width="17.90625" style="95" customWidth="1"/>
    <col min="14837" max="14837" width="8.90625" style="95" bestFit="1" customWidth="1"/>
    <col min="14838" max="14838" width="47.36328125" style="95" customWidth="1"/>
    <col min="14839" max="14839" width="15.7265625" style="95" customWidth="1"/>
    <col min="14840" max="14840" width="20.1796875" style="95" customWidth="1"/>
    <col min="14841" max="14841" width="22.6328125" style="95" customWidth="1"/>
    <col min="14842" max="14849" width="9.7265625" style="95" customWidth="1"/>
    <col min="14850" max="14850" width="16.7265625" style="95" customWidth="1"/>
    <col min="14851" max="14851" width="14.36328125" style="95" customWidth="1"/>
    <col min="14852" max="14852" width="12" style="95" customWidth="1"/>
    <col min="14853" max="14854" width="12.08984375" style="95" bestFit="1" customWidth="1"/>
    <col min="14855" max="14855" width="28.81640625" style="95" customWidth="1"/>
    <col min="14856" max="15090" width="8.7265625" style="95"/>
    <col min="15091" max="15091" width="5.453125" style="95" customWidth="1"/>
    <col min="15092" max="15092" width="17.90625" style="95" customWidth="1"/>
    <col min="15093" max="15093" width="8.90625" style="95" bestFit="1" customWidth="1"/>
    <col min="15094" max="15094" width="47.36328125" style="95" customWidth="1"/>
    <col min="15095" max="15095" width="15.7265625" style="95" customWidth="1"/>
    <col min="15096" max="15096" width="20.1796875" style="95" customWidth="1"/>
    <col min="15097" max="15097" width="22.6328125" style="95" customWidth="1"/>
    <col min="15098" max="15105" width="9.7265625" style="95" customWidth="1"/>
    <col min="15106" max="15106" width="16.7265625" style="95" customWidth="1"/>
    <col min="15107" max="15107" width="14.36328125" style="95" customWidth="1"/>
    <col min="15108" max="15108" width="12" style="95" customWidth="1"/>
    <col min="15109" max="15110" width="12.08984375" style="95" bestFit="1" customWidth="1"/>
    <col min="15111" max="15111" width="28.81640625" style="95" customWidth="1"/>
    <col min="15112" max="15346" width="8.7265625" style="95"/>
    <col min="15347" max="15347" width="5.453125" style="95" customWidth="1"/>
    <col min="15348" max="15348" width="17.90625" style="95" customWidth="1"/>
    <col min="15349" max="15349" width="8.90625" style="95" bestFit="1" customWidth="1"/>
    <col min="15350" max="15350" width="47.36328125" style="95" customWidth="1"/>
    <col min="15351" max="15351" width="15.7265625" style="95" customWidth="1"/>
    <col min="15352" max="15352" width="20.1796875" style="95" customWidth="1"/>
    <col min="15353" max="15353" width="22.6328125" style="95" customWidth="1"/>
    <col min="15354" max="15361" width="9.7265625" style="95" customWidth="1"/>
    <col min="15362" max="15362" width="16.7265625" style="95" customWidth="1"/>
    <col min="15363" max="15363" width="14.36328125" style="95" customWidth="1"/>
    <col min="15364" max="15364" width="12" style="95" customWidth="1"/>
    <col min="15365" max="15366" width="12.08984375" style="95" bestFit="1" customWidth="1"/>
    <col min="15367" max="15367" width="28.81640625" style="95" customWidth="1"/>
    <col min="15368" max="15602" width="8.7265625" style="95"/>
    <col min="15603" max="15603" width="5.453125" style="95" customWidth="1"/>
    <col min="15604" max="15604" width="17.90625" style="95" customWidth="1"/>
    <col min="15605" max="15605" width="8.90625" style="95" bestFit="1" customWidth="1"/>
    <col min="15606" max="15606" width="47.36328125" style="95" customWidth="1"/>
    <col min="15607" max="15607" width="15.7265625" style="95" customWidth="1"/>
    <col min="15608" max="15608" width="20.1796875" style="95" customWidth="1"/>
    <col min="15609" max="15609" width="22.6328125" style="95" customWidth="1"/>
    <col min="15610" max="15617" width="9.7265625" style="95" customWidth="1"/>
    <col min="15618" max="15618" width="16.7265625" style="95" customWidth="1"/>
    <col min="15619" max="15619" width="14.36328125" style="95" customWidth="1"/>
    <col min="15620" max="15620" width="12" style="95" customWidth="1"/>
    <col min="15621" max="15622" width="12.08984375" style="95" bestFit="1" customWidth="1"/>
    <col min="15623" max="15623" width="28.81640625" style="95" customWidth="1"/>
    <col min="15624" max="15858" width="8.7265625" style="95"/>
    <col min="15859" max="15859" width="5.453125" style="95" customWidth="1"/>
    <col min="15860" max="15860" width="17.90625" style="95" customWidth="1"/>
    <col min="15861" max="15861" width="8.90625" style="95" bestFit="1" customWidth="1"/>
    <col min="15862" max="15862" width="47.36328125" style="95" customWidth="1"/>
    <col min="15863" max="15863" width="15.7265625" style="95" customWidth="1"/>
    <col min="15864" max="15864" width="20.1796875" style="95" customWidth="1"/>
    <col min="15865" max="15865" width="22.6328125" style="95" customWidth="1"/>
    <col min="15866" max="15873" width="9.7265625" style="95" customWidth="1"/>
    <col min="15874" max="15874" width="16.7265625" style="95" customWidth="1"/>
    <col min="15875" max="15875" width="14.36328125" style="95" customWidth="1"/>
    <col min="15876" max="15876" width="12" style="95" customWidth="1"/>
    <col min="15877" max="15878" width="12.08984375" style="95" bestFit="1" customWidth="1"/>
    <col min="15879" max="15879" width="28.81640625" style="95" customWidth="1"/>
    <col min="15880" max="16114" width="8.7265625" style="95"/>
    <col min="16115" max="16115" width="5.453125" style="95" customWidth="1"/>
    <col min="16116" max="16116" width="17.90625" style="95" customWidth="1"/>
    <col min="16117" max="16117" width="8.90625" style="95" bestFit="1" customWidth="1"/>
    <col min="16118" max="16118" width="47.36328125" style="95" customWidth="1"/>
    <col min="16119" max="16119" width="15.7265625" style="95" customWidth="1"/>
    <col min="16120" max="16120" width="20.1796875" style="95" customWidth="1"/>
    <col min="16121" max="16121" width="22.6328125" style="95" customWidth="1"/>
    <col min="16122" max="16129" width="9.7265625" style="95" customWidth="1"/>
    <col min="16130" max="16130" width="16.7265625" style="95" customWidth="1"/>
    <col min="16131" max="16131" width="14.36328125" style="95" customWidth="1"/>
    <col min="16132" max="16132" width="12" style="95" customWidth="1"/>
    <col min="16133" max="16134" width="12.08984375" style="95" bestFit="1" customWidth="1"/>
    <col min="16135" max="16135" width="28.81640625" style="95" customWidth="1"/>
    <col min="16136" max="16384" width="8.7265625" style="95"/>
  </cols>
  <sheetData>
    <row r="1" spans="1:7" s="12" customFormat="1" ht="25" customHeight="1" x14ac:dyDescent="0.35">
      <c r="A1" s="590" t="s">
        <v>21</v>
      </c>
      <c r="B1" s="593" t="s">
        <v>54</v>
      </c>
      <c r="C1" s="593"/>
      <c r="D1" s="590" t="s">
        <v>48</v>
      </c>
      <c r="E1" s="413" t="s">
        <v>59</v>
      </c>
      <c r="F1" s="590" t="s">
        <v>50</v>
      </c>
      <c r="G1" s="590"/>
    </row>
    <row r="2" spans="1:7" s="12" customFormat="1" ht="25" customHeight="1" x14ac:dyDescent="0.35">
      <c r="A2" s="590"/>
      <c r="B2" s="593"/>
      <c r="C2" s="593"/>
      <c r="D2" s="590"/>
      <c r="E2" s="413">
        <v>2027</v>
      </c>
      <c r="F2" s="414" t="s">
        <v>211</v>
      </c>
      <c r="G2" s="414" t="s">
        <v>212</v>
      </c>
    </row>
    <row r="3" spans="1:7" s="12" customFormat="1" ht="25" customHeight="1" x14ac:dyDescent="0.35">
      <c r="A3" s="591" t="s">
        <v>213</v>
      </c>
      <c r="B3" s="591"/>
      <c r="C3" s="591"/>
      <c r="D3" s="591"/>
      <c r="E3" s="591"/>
      <c r="F3" s="591"/>
      <c r="G3" s="591"/>
    </row>
    <row r="4" spans="1:7" s="94" customFormat="1" ht="25" customHeight="1" x14ac:dyDescent="0.35">
      <c r="A4" s="54">
        <v>2</v>
      </c>
      <c r="B4" s="388" t="s">
        <v>214</v>
      </c>
      <c r="C4" s="389" t="s">
        <v>33</v>
      </c>
      <c r="D4" s="388"/>
      <c r="E4" s="73"/>
      <c r="F4" s="390"/>
      <c r="G4" s="391"/>
    </row>
    <row r="5" spans="1:7" ht="25" customHeight="1" x14ac:dyDescent="0.35">
      <c r="A5" s="71"/>
      <c r="B5" s="71" t="s">
        <v>215</v>
      </c>
      <c r="C5" s="72" t="s">
        <v>216</v>
      </c>
      <c r="D5" s="73"/>
      <c r="E5" s="72"/>
      <c r="F5" s="392"/>
      <c r="G5" s="393"/>
    </row>
    <row r="6" spans="1:7" ht="25" customHeight="1" x14ac:dyDescent="0.35">
      <c r="A6" s="71"/>
      <c r="B6" s="109">
        <v>1</v>
      </c>
      <c r="C6" s="76" t="str">
        <f>'2026_2'!C6</f>
        <v>kegiatan Pendidikan PAUD Holistik Integratif (HI)</v>
      </c>
      <c r="D6" s="75" t="s">
        <v>221</v>
      </c>
      <c r="E6" s="394">
        <v>2027</v>
      </c>
      <c r="F6" s="398">
        <v>6200000</v>
      </c>
      <c r="G6" s="86" t="s">
        <v>120</v>
      </c>
    </row>
    <row r="7" spans="1:7" ht="25" customHeight="1" x14ac:dyDescent="0.35">
      <c r="A7" s="71"/>
      <c r="B7" s="109">
        <v>2</v>
      </c>
      <c r="C7" s="76" t="s">
        <v>219</v>
      </c>
      <c r="D7" s="75" t="s">
        <v>221</v>
      </c>
      <c r="E7" s="394">
        <v>2027</v>
      </c>
      <c r="F7" s="398">
        <v>10800000</v>
      </c>
      <c r="G7" s="86" t="s">
        <v>120</v>
      </c>
    </row>
    <row r="8" spans="1:7" ht="25" customHeight="1" x14ac:dyDescent="0.35">
      <c r="A8" s="71"/>
      <c r="B8" s="71" t="s">
        <v>215</v>
      </c>
      <c r="C8" s="72" t="s">
        <v>216</v>
      </c>
      <c r="D8" s="72"/>
      <c r="E8" s="395"/>
      <c r="F8" s="99"/>
      <c r="G8" s="86"/>
    </row>
    <row r="9" spans="1:7" ht="25" customHeight="1" x14ac:dyDescent="0.35">
      <c r="A9" s="71"/>
      <c r="B9" s="86">
        <v>1</v>
      </c>
      <c r="C9" s="76" t="s">
        <v>222</v>
      </c>
      <c r="D9" s="75" t="s">
        <v>223</v>
      </c>
      <c r="E9" s="394">
        <v>2027</v>
      </c>
      <c r="F9" s="398">
        <v>9000000</v>
      </c>
      <c r="G9" s="86" t="s">
        <v>120</v>
      </c>
    </row>
    <row r="10" spans="1:7" ht="25" customHeight="1" x14ac:dyDescent="0.35">
      <c r="A10" s="71"/>
      <c r="B10" s="86">
        <v>2</v>
      </c>
      <c r="C10" s="76" t="s">
        <v>224</v>
      </c>
      <c r="D10" s="75" t="s">
        <v>225</v>
      </c>
      <c r="E10" s="394">
        <v>2027</v>
      </c>
      <c r="F10" s="398">
        <v>9000000</v>
      </c>
      <c r="G10" s="86" t="s">
        <v>120</v>
      </c>
    </row>
    <row r="11" spans="1:7" ht="25" customHeight="1" x14ac:dyDescent="0.35">
      <c r="A11" s="71"/>
      <c r="B11" s="86">
        <v>3</v>
      </c>
      <c r="C11" s="76" t="s">
        <v>226</v>
      </c>
      <c r="D11" s="75" t="s">
        <v>227</v>
      </c>
      <c r="E11" s="394">
        <v>2027</v>
      </c>
      <c r="F11" s="398">
        <v>9000000</v>
      </c>
      <c r="G11" s="86" t="s">
        <v>120</v>
      </c>
    </row>
    <row r="12" spans="1:7" ht="25" customHeight="1" x14ac:dyDescent="0.35">
      <c r="A12" s="71"/>
      <c r="B12" s="71" t="s">
        <v>234</v>
      </c>
      <c r="C12" s="72" t="s">
        <v>235</v>
      </c>
      <c r="D12" s="73"/>
      <c r="E12" s="395"/>
      <c r="F12" s="83"/>
      <c r="G12" s="72"/>
    </row>
    <row r="13" spans="1:7" ht="25" customHeight="1" x14ac:dyDescent="0.35">
      <c r="A13" s="71"/>
      <c r="B13" s="86">
        <v>1</v>
      </c>
      <c r="C13" s="76" t="s">
        <v>238</v>
      </c>
      <c r="D13" s="75" t="s">
        <v>669</v>
      </c>
      <c r="E13" s="394">
        <v>2027</v>
      </c>
      <c r="F13" s="398">
        <f>'2026_2'!F13</f>
        <v>5400000</v>
      </c>
      <c r="G13" s="86" t="s">
        <v>120</v>
      </c>
    </row>
    <row r="14" spans="1:7" ht="25" customHeight="1" x14ac:dyDescent="0.35">
      <c r="A14" s="71"/>
      <c r="B14" s="86">
        <v>2</v>
      </c>
      <c r="C14" s="76" t="s">
        <v>239</v>
      </c>
      <c r="D14" s="75" t="s">
        <v>669</v>
      </c>
      <c r="E14" s="394">
        <v>2027</v>
      </c>
      <c r="F14" s="398">
        <f>'2026_2'!F14</f>
        <v>8100000</v>
      </c>
      <c r="G14" s="86" t="s">
        <v>120</v>
      </c>
    </row>
    <row r="15" spans="1:7" ht="25" customHeight="1" x14ac:dyDescent="0.35">
      <c r="A15" s="71"/>
      <c r="B15" s="71" t="s">
        <v>240</v>
      </c>
      <c r="C15" s="72" t="s">
        <v>241</v>
      </c>
      <c r="D15" s="73"/>
      <c r="E15" s="395"/>
      <c r="F15" s="83"/>
      <c r="G15" s="72"/>
    </row>
    <row r="16" spans="1:7" ht="25" customHeight="1" x14ac:dyDescent="0.35">
      <c r="A16" s="44"/>
      <c r="B16" s="81">
        <v>1</v>
      </c>
      <c r="C16" s="78" t="s">
        <v>241</v>
      </c>
      <c r="D16" s="79" t="s">
        <v>233</v>
      </c>
      <c r="E16" s="408"/>
      <c r="F16" s="349">
        <v>14800000</v>
      </c>
      <c r="G16" s="353" t="s">
        <v>120</v>
      </c>
    </row>
    <row r="17" spans="1:7" ht="25" customHeight="1" x14ac:dyDescent="0.35">
      <c r="A17" s="71"/>
      <c r="B17" s="86">
        <v>2</v>
      </c>
      <c r="C17" s="76" t="s">
        <v>242</v>
      </c>
      <c r="D17" s="75" t="s">
        <v>231</v>
      </c>
      <c r="E17" s="394">
        <v>2027</v>
      </c>
      <c r="F17" s="398">
        <v>10000000</v>
      </c>
      <c r="G17" s="86" t="s">
        <v>120</v>
      </c>
    </row>
    <row r="18" spans="1:7" ht="25" customHeight="1" x14ac:dyDescent="0.35">
      <c r="A18" s="71"/>
      <c r="B18" s="86">
        <v>3</v>
      </c>
      <c r="C18" s="76" t="s">
        <v>243</v>
      </c>
      <c r="D18" s="75" t="s">
        <v>244</v>
      </c>
      <c r="E18" s="408"/>
      <c r="F18" s="398">
        <v>10000000</v>
      </c>
      <c r="G18" s="86" t="s">
        <v>120</v>
      </c>
    </row>
    <row r="19" spans="1:7" ht="25" customHeight="1" x14ac:dyDescent="0.35">
      <c r="A19" s="71">
        <v>2</v>
      </c>
      <c r="B19" s="71" t="s">
        <v>214</v>
      </c>
      <c r="C19" s="72" t="s">
        <v>33</v>
      </c>
      <c r="D19" s="72"/>
      <c r="F19" s="99"/>
      <c r="G19" s="86"/>
    </row>
    <row r="20" spans="1:7" ht="25" customHeight="1" x14ac:dyDescent="0.35">
      <c r="A20" s="71"/>
      <c r="B20" s="71" t="s">
        <v>245</v>
      </c>
      <c r="C20" s="72" t="s">
        <v>246</v>
      </c>
      <c r="D20" s="72"/>
      <c r="E20" s="395"/>
      <c r="F20" s="99"/>
      <c r="G20" s="86"/>
    </row>
    <row r="21" spans="1:7" ht="25" customHeight="1" x14ac:dyDescent="0.35">
      <c r="A21" s="71"/>
      <c r="B21" s="86">
        <v>1</v>
      </c>
      <c r="C21" s="76" t="str">
        <f>'2025_2'!C9</f>
        <v>Penyuluhan, pendataan dan pendampingan ATS, ATM</v>
      </c>
      <c r="D21" s="75" t="s">
        <v>247</v>
      </c>
      <c r="E21" s="404">
        <v>2027</v>
      </c>
      <c r="F21" s="398">
        <f>'2025_2'!F9</f>
        <v>9650000</v>
      </c>
      <c r="G21" s="86" t="s">
        <v>120</v>
      </c>
    </row>
    <row r="22" spans="1:7" s="4" customFormat="1" ht="25" customHeight="1" x14ac:dyDescent="0.35">
      <c r="A22" s="71"/>
      <c r="B22" s="71">
        <v>6</v>
      </c>
      <c r="C22" s="381" t="s">
        <v>254</v>
      </c>
      <c r="D22" s="360"/>
      <c r="E22" s="395"/>
      <c r="F22" s="399"/>
      <c r="G22" s="71"/>
    </row>
    <row r="23" spans="1:7" ht="25" customHeight="1" x14ac:dyDescent="0.35">
      <c r="A23" s="71"/>
      <c r="B23" s="86">
        <v>1</v>
      </c>
      <c r="C23" s="76" t="s">
        <v>256</v>
      </c>
      <c r="D23" s="75" t="s">
        <v>257</v>
      </c>
      <c r="E23" s="80">
        <v>2027</v>
      </c>
      <c r="F23" s="398">
        <v>10000000</v>
      </c>
      <c r="G23" s="86" t="s">
        <v>120</v>
      </c>
    </row>
    <row r="24" spans="1:7" ht="25" customHeight="1" x14ac:dyDescent="0.35">
      <c r="A24" s="71"/>
      <c r="B24" s="86">
        <v>2</v>
      </c>
      <c r="C24" s="76" t="s">
        <v>259</v>
      </c>
      <c r="D24" s="75" t="s">
        <v>257</v>
      </c>
      <c r="E24" s="80">
        <v>2027</v>
      </c>
      <c r="F24" s="398">
        <v>10000000</v>
      </c>
      <c r="G24" s="86" t="s">
        <v>120</v>
      </c>
    </row>
    <row r="25" spans="1:7" ht="25" customHeight="1" x14ac:dyDescent="0.35">
      <c r="A25" s="71"/>
      <c r="B25" s="86">
        <v>3</v>
      </c>
      <c r="C25" s="76" t="s">
        <v>260</v>
      </c>
      <c r="D25" s="75" t="s">
        <v>257</v>
      </c>
      <c r="E25" s="80">
        <v>2027</v>
      </c>
      <c r="F25" s="398">
        <v>10000000</v>
      </c>
      <c r="G25" s="86" t="s">
        <v>120</v>
      </c>
    </row>
    <row r="26" spans="1:7" ht="25" customHeight="1" x14ac:dyDescent="0.35">
      <c r="A26" s="71"/>
      <c r="B26" s="86">
        <v>4</v>
      </c>
      <c r="C26" s="76" t="s">
        <v>261</v>
      </c>
      <c r="D26" s="75" t="s">
        <v>257</v>
      </c>
      <c r="E26" s="80">
        <v>2027</v>
      </c>
      <c r="F26" s="398">
        <v>10000000</v>
      </c>
      <c r="G26" s="86" t="s">
        <v>120</v>
      </c>
    </row>
    <row r="27" spans="1:7" ht="25" customHeight="1" x14ac:dyDescent="0.35">
      <c r="A27" s="71">
        <v>2</v>
      </c>
      <c r="B27" s="71">
        <v>3</v>
      </c>
      <c r="C27" s="396" t="s">
        <v>273</v>
      </c>
      <c r="D27" s="396"/>
      <c r="E27" s="395"/>
      <c r="F27" s="397"/>
      <c r="G27" s="44"/>
    </row>
    <row r="28" spans="1:7" ht="25" customHeight="1" x14ac:dyDescent="0.35">
      <c r="A28" s="71"/>
      <c r="B28" s="71" t="s">
        <v>274</v>
      </c>
      <c r="C28" s="72" t="s">
        <v>275</v>
      </c>
      <c r="D28" s="396"/>
      <c r="E28" s="395"/>
      <c r="F28" s="397"/>
      <c r="G28" s="44"/>
    </row>
    <row r="29" spans="1:7" ht="25" customHeight="1" x14ac:dyDescent="0.35">
      <c r="A29" s="44"/>
      <c r="B29" s="77">
        <v>1</v>
      </c>
      <c r="C29" s="76" t="str">
        <f>'2026_2'!C27</f>
        <v>Penyelenggaraan Pos Kesehatan Desa(POSBINDU)</v>
      </c>
      <c r="D29" s="75" t="str">
        <f>'2026_2'!D27</f>
        <v>POSBINDU</v>
      </c>
      <c r="E29" s="80">
        <v>2027</v>
      </c>
      <c r="F29" s="398">
        <f>'2026_2'!F27</f>
        <v>14905000</v>
      </c>
      <c r="G29" s="44" t="s">
        <v>120</v>
      </c>
    </row>
    <row r="30" spans="1:7" ht="25" customHeight="1" x14ac:dyDescent="0.35">
      <c r="A30" s="44"/>
      <c r="B30" s="77">
        <v>2</v>
      </c>
      <c r="C30" s="76" t="str">
        <f>'2026_2'!C28</f>
        <v>Posyandu Integrasi Layanan Primer (ILP)</v>
      </c>
      <c r="D30" s="75" t="str">
        <f>'2026_2'!D28</f>
        <v xml:space="preserve">PKD </v>
      </c>
      <c r="E30" s="80">
        <v>2027</v>
      </c>
      <c r="F30" s="398">
        <f>'2026_2'!F28</f>
        <v>3000000</v>
      </c>
      <c r="G30" s="44" t="s">
        <v>120</v>
      </c>
    </row>
    <row r="31" spans="1:7" ht="25" customHeight="1" x14ac:dyDescent="0.35">
      <c r="A31" s="71"/>
      <c r="B31" s="71" t="s">
        <v>281</v>
      </c>
      <c r="C31" s="72" t="s">
        <v>282</v>
      </c>
      <c r="D31" s="396"/>
      <c r="E31" s="395"/>
      <c r="F31" s="397"/>
      <c r="G31" s="44"/>
    </row>
    <row r="32" spans="1:7" ht="25" customHeight="1" x14ac:dyDescent="0.35">
      <c r="A32" s="44"/>
      <c r="B32" s="52">
        <v>1</v>
      </c>
      <c r="C32" s="74" t="str">
        <f>'2026_2'!C30</f>
        <v>Operasional Posyandu</v>
      </c>
      <c r="D32" s="52" t="s">
        <v>283</v>
      </c>
      <c r="E32" s="80">
        <v>2027</v>
      </c>
      <c r="F32" s="358">
        <f>'2026_2'!F30</f>
        <v>16800000</v>
      </c>
      <c r="G32" s="44" t="s">
        <v>120</v>
      </c>
    </row>
    <row r="33" spans="1:7" ht="25" customHeight="1" x14ac:dyDescent="0.35">
      <c r="A33" s="44"/>
      <c r="B33" s="52">
        <v>2</v>
      </c>
      <c r="C33" s="74" t="str">
        <f>'2026_2'!C31</f>
        <v>Makanan Tambahan untuk penanganan gizi buruk</v>
      </c>
      <c r="D33" s="52" t="s">
        <v>283</v>
      </c>
      <c r="E33" s="80">
        <v>2027</v>
      </c>
      <c r="F33" s="358">
        <f>'2026_2'!F31</f>
        <v>16000000</v>
      </c>
      <c r="G33" s="44" t="s">
        <v>284</v>
      </c>
    </row>
    <row r="34" spans="1:7" ht="25" customHeight="1" x14ac:dyDescent="0.35">
      <c r="A34" s="44"/>
      <c r="B34" s="52">
        <v>3</v>
      </c>
      <c r="C34" s="74" t="str">
        <f>'2026_2'!C32</f>
        <v>Belanja Peralatan Posyandu</v>
      </c>
      <c r="D34" s="353" t="s">
        <v>283</v>
      </c>
      <c r="E34" s="80">
        <v>2027</v>
      </c>
      <c r="F34" s="358">
        <f>'2026_2'!F32</f>
        <v>6000000</v>
      </c>
      <c r="G34" s="44" t="s">
        <v>120</v>
      </c>
    </row>
    <row r="35" spans="1:7" ht="25" customHeight="1" x14ac:dyDescent="0.35">
      <c r="A35" s="71"/>
      <c r="B35" s="71" t="s">
        <v>285</v>
      </c>
      <c r="C35" s="72" t="s">
        <v>286</v>
      </c>
      <c r="D35" s="396"/>
      <c r="E35" s="395"/>
      <c r="F35" s="397"/>
      <c r="G35" s="44"/>
    </row>
    <row r="36" spans="1:7" ht="25" customHeight="1" x14ac:dyDescent="0.35">
      <c r="A36" s="71"/>
      <c r="B36" s="77">
        <v>1</v>
      </c>
      <c r="C36" s="76" t="str">
        <f>'2026_2'!C34</f>
        <v>Forum Kesehatan Desa(pendataan dan pendampingan AIDS, TBC, dan Malaria (ATM)</v>
      </c>
      <c r="D36" s="75" t="s">
        <v>289</v>
      </c>
      <c r="E36" s="80">
        <v>2027</v>
      </c>
      <c r="F36" s="398">
        <f>'2026_2'!F34</f>
        <v>2110000</v>
      </c>
      <c r="G36" s="86" t="s">
        <v>120</v>
      </c>
    </row>
    <row r="37" spans="1:7" ht="25" customHeight="1" x14ac:dyDescent="0.35">
      <c r="A37" s="71"/>
      <c r="B37" s="52">
        <v>2</v>
      </c>
      <c r="C37" s="76" t="s">
        <v>286</v>
      </c>
      <c r="D37" s="75" t="s">
        <v>291</v>
      </c>
      <c r="E37" s="80">
        <v>2027</v>
      </c>
      <c r="F37" s="398">
        <f>'2026_2'!F35</f>
        <v>18500000</v>
      </c>
      <c r="G37" s="86" t="s">
        <v>120</v>
      </c>
    </row>
    <row r="38" spans="1:7" s="4" customFormat="1" ht="25" customHeight="1" x14ac:dyDescent="0.35">
      <c r="A38" s="71"/>
      <c r="B38" s="71" t="s">
        <v>292</v>
      </c>
      <c r="C38" s="383" t="s">
        <v>293</v>
      </c>
      <c r="D38" s="360"/>
      <c r="E38" s="395"/>
      <c r="F38" s="399"/>
      <c r="G38" s="71"/>
    </row>
    <row r="39" spans="1:7" ht="25" customHeight="1" x14ac:dyDescent="0.35">
      <c r="A39" s="44"/>
      <c r="B39" s="77">
        <v>4</v>
      </c>
      <c r="C39" s="78" t="s">
        <v>293</v>
      </c>
      <c r="D39" s="353" t="s">
        <v>294</v>
      </c>
      <c r="E39" s="80">
        <v>2027</v>
      </c>
      <c r="F39" s="349">
        <f>'2026_2'!F37</f>
        <v>3610000</v>
      </c>
      <c r="G39" s="86" t="s">
        <v>120</v>
      </c>
    </row>
    <row r="40" spans="1:7" ht="25" customHeight="1" x14ac:dyDescent="0.35">
      <c r="A40" s="71"/>
      <c r="B40" s="71" t="s">
        <v>295</v>
      </c>
      <c r="C40" s="72" t="s">
        <v>296</v>
      </c>
      <c r="D40" s="73"/>
      <c r="E40" s="395"/>
      <c r="F40" s="83"/>
      <c r="G40" s="72"/>
    </row>
    <row r="41" spans="1:7" ht="25" customHeight="1" x14ac:dyDescent="0.35">
      <c r="A41" s="44"/>
      <c r="B41" s="77">
        <v>4</v>
      </c>
      <c r="C41" s="78" t="s">
        <v>296</v>
      </c>
      <c r="D41" s="353" t="s">
        <v>297</v>
      </c>
      <c r="E41" s="80">
        <v>2027</v>
      </c>
      <c r="F41" s="349">
        <f>'2026_2'!F39</f>
        <v>3610000</v>
      </c>
      <c r="G41" s="86" t="s">
        <v>120</v>
      </c>
    </row>
    <row r="42" spans="1:7" ht="25" customHeight="1" x14ac:dyDescent="0.35">
      <c r="A42" s="71"/>
      <c r="B42" s="71" t="s">
        <v>298</v>
      </c>
      <c r="C42" s="72" t="s">
        <v>299</v>
      </c>
      <c r="D42" s="72"/>
      <c r="E42" s="395"/>
      <c r="F42" s="83"/>
      <c r="G42" s="72"/>
    </row>
    <row r="43" spans="1:7" ht="25" customHeight="1" x14ac:dyDescent="0.35">
      <c r="A43" s="71"/>
      <c r="B43" s="75">
        <v>1</v>
      </c>
      <c r="C43" s="76" t="s">
        <v>300</v>
      </c>
      <c r="D43" s="52" t="s">
        <v>301</v>
      </c>
      <c r="E43" s="80">
        <v>2027</v>
      </c>
      <c r="F43" s="398">
        <v>10000000</v>
      </c>
      <c r="G43" s="86" t="s">
        <v>120</v>
      </c>
    </row>
    <row r="44" spans="1:7" ht="25" customHeight="1" x14ac:dyDescent="0.35">
      <c r="A44" s="71"/>
      <c r="B44" s="71" t="s">
        <v>306</v>
      </c>
      <c r="C44" s="72" t="s">
        <v>307</v>
      </c>
      <c r="D44" s="73"/>
      <c r="E44" s="395"/>
      <c r="F44" s="83"/>
      <c r="G44" s="72"/>
    </row>
    <row r="45" spans="1:7" ht="25" customHeight="1" x14ac:dyDescent="0.35">
      <c r="A45" s="71"/>
      <c r="B45" s="52">
        <v>1</v>
      </c>
      <c r="C45" s="76" t="s">
        <v>307</v>
      </c>
      <c r="D45" s="75" t="s">
        <v>309</v>
      </c>
      <c r="E45" s="404">
        <v>2027</v>
      </c>
      <c r="F45" s="398">
        <f>'2026_2'!F41</f>
        <v>10270000</v>
      </c>
      <c r="G45" s="86" t="s">
        <v>120</v>
      </c>
    </row>
    <row r="46" spans="1:7" ht="25" customHeight="1" x14ac:dyDescent="0.35">
      <c r="A46" s="71"/>
      <c r="B46" s="71" t="s">
        <v>310</v>
      </c>
      <c r="C46" s="72" t="s">
        <v>311</v>
      </c>
      <c r="D46" s="73"/>
      <c r="E46" s="395"/>
      <c r="F46" s="83"/>
      <c r="G46" s="72"/>
    </row>
    <row r="47" spans="1:7" ht="25" customHeight="1" x14ac:dyDescent="0.35">
      <c r="A47" s="71"/>
      <c r="B47" s="52">
        <v>1</v>
      </c>
      <c r="C47" s="76" t="s">
        <v>311</v>
      </c>
      <c r="D47" s="75" t="s">
        <v>233</v>
      </c>
      <c r="E47" s="80">
        <v>2027</v>
      </c>
      <c r="F47" s="403">
        <f>'2026_2'!F43</f>
        <v>2110000</v>
      </c>
      <c r="G47" s="86" t="s">
        <v>120</v>
      </c>
    </row>
    <row r="48" spans="1:7" ht="25" customHeight="1" x14ac:dyDescent="0.35">
      <c r="A48" s="71">
        <v>2</v>
      </c>
      <c r="B48" s="71" t="s">
        <v>314</v>
      </c>
      <c r="C48" s="383" t="s">
        <v>315</v>
      </c>
      <c r="D48" s="383"/>
      <c r="E48" s="395"/>
      <c r="F48" s="397"/>
      <c r="G48" s="44"/>
    </row>
    <row r="49" spans="1:7" ht="25" customHeight="1" x14ac:dyDescent="0.35">
      <c r="A49" s="44"/>
      <c r="B49" s="71" t="s">
        <v>316</v>
      </c>
      <c r="C49" s="383" t="s">
        <v>317</v>
      </c>
      <c r="D49" s="383"/>
      <c r="E49" s="395"/>
      <c r="F49" s="397"/>
      <c r="G49" s="44"/>
    </row>
    <row r="50" spans="1:7" ht="25" customHeight="1" x14ac:dyDescent="0.35">
      <c r="A50" s="71"/>
      <c r="B50" s="44">
        <v>1</v>
      </c>
      <c r="C50" s="409" t="s">
        <v>318</v>
      </c>
      <c r="D50" s="75" t="s">
        <v>302</v>
      </c>
      <c r="E50" s="80">
        <v>2027</v>
      </c>
      <c r="F50" s="410">
        <v>10000000</v>
      </c>
      <c r="G50" s="86" t="s">
        <v>120</v>
      </c>
    </row>
    <row r="51" spans="1:7" ht="25" customHeight="1" x14ac:dyDescent="0.35">
      <c r="A51" s="71"/>
      <c r="B51" s="81">
        <v>2</v>
      </c>
      <c r="C51" s="409" t="s">
        <v>321</v>
      </c>
      <c r="D51" s="75" t="s">
        <v>302</v>
      </c>
      <c r="E51" s="75">
        <v>2027</v>
      </c>
      <c r="F51" s="410">
        <v>10000000</v>
      </c>
      <c r="G51" s="86" t="s">
        <v>120</v>
      </c>
    </row>
    <row r="52" spans="1:7" ht="25" customHeight="1" x14ac:dyDescent="0.35">
      <c r="A52" s="44"/>
      <c r="B52" s="71" t="s">
        <v>322</v>
      </c>
      <c r="C52" s="383" t="s">
        <v>323</v>
      </c>
      <c r="D52" s="383"/>
      <c r="E52" s="395"/>
      <c r="F52" s="397"/>
      <c r="G52" s="44"/>
    </row>
    <row r="53" spans="1:7" ht="25" customHeight="1" x14ac:dyDescent="0.35">
      <c r="A53" s="71"/>
      <c r="B53" s="81">
        <v>1</v>
      </c>
      <c r="C53" s="76" t="s">
        <v>326</v>
      </c>
      <c r="D53" s="75" t="s">
        <v>302</v>
      </c>
      <c r="E53" s="86">
        <v>2027</v>
      </c>
      <c r="F53" s="403">
        <v>50000000</v>
      </c>
      <c r="G53" s="86" t="s">
        <v>120</v>
      </c>
    </row>
    <row r="54" spans="1:7" ht="25" customHeight="1" x14ac:dyDescent="0.35">
      <c r="A54" s="71"/>
      <c r="B54" s="44">
        <v>2</v>
      </c>
      <c r="C54" s="76" t="s">
        <v>327</v>
      </c>
      <c r="D54" s="75" t="s">
        <v>302</v>
      </c>
      <c r="E54" s="86">
        <v>2027</v>
      </c>
      <c r="F54" s="403">
        <v>50000000</v>
      </c>
      <c r="G54" s="86" t="s">
        <v>120</v>
      </c>
    </row>
    <row r="55" spans="1:7" ht="25" customHeight="1" x14ac:dyDescent="0.35">
      <c r="A55" s="71"/>
      <c r="B55" s="81">
        <v>3</v>
      </c>
      <c r="C55" s="76" t="s">
        <v>328</v>
      </c>
      <c r="D55" s="75" t="s">
        <v>302</v>
      </c>
      <c r="E55" s="86">
        <v>2027</v>
      </c>
      <c r="F55" s="403">
        <v>50000000</v>
      </c>
      <c r="G55" s="86" t="s">
        <v>120</v>
      </c>
    </row>
    <row r="56" spans="1:7" ht="25" customHeight="1" x14ac:dyDescent="0.35">
      <c r="A56" s="71"/>
      <c r="B56" s="44">
        <v>4</v>
      </c>
      <c r="C56" s="76" t="s">
        <v>329</v>
      </c>
      <c r="D56" s="75" t="s">
        <v>302</v>
      </c>
      <c r="E56" s="86">
        <v>2027</v>
      </c>
      <c r="F56" s="403">
        <v>50000000</v>
      </c>
      <c r="G56" s="86" t="s">
        <v>120</v>
      </c>
    </row>
    <row r="57" spans="1:7" ht="25" customHeight="1" x14ac:dyDescent="0.35">
      <c r="A57" s="71"/>
      <c r="B57" s="71" t="s">
        <v>341</v>
      </c>
      <c r="C57" s="383" t="s">
        <v>342</v>
      </c>
      <c r="D57" s="383"/>
      <c r="E57" s="395"/>
      <c r="F57" s="401"/>
      <c r="G57" s="71"/>
    </row>
    <row r="58" spans="1:7" ht="25" customHeight="1" x14ac:dyDescent="0.35">
      <c r="A58" s="71"/>
      <c r="B58" s="86">
        <v>1</v>
      </c>
      <c r="C58" s="76" t="s">
        <v>331</v>
      </c>
      <c r="D58" s="75" t="s">
        <v>302</v>
      </c>
      <c r="E58" s="86">
        <v>2027</v>
      </c>
      <c r="F58" s="403">
        <v>25000000</v>
      </c>
      <c r="G58" s="86" t="s">
        <v>120</v>
      </c>
    </row>
    <row r="59" spans="1:7" ht="25" customHeight="1" x14ac:dyDescent="0.35">
      <c r="A59" s="71"/>
      <c r="B59" s="86">
        <v>2</v>
      </c>
      <c r="C59" s="76" t="s">
        <v>340</v>
      </c>
      <c r="D59" s="75" t="s">
        <v>302</v>
      </c>
      <c r="E59" s="86">
        <v>2027</v>
      </c>
      <c r="F59" s="403">
        <v>25000000</v>
      </c>
      <c r="G59" s="86" t="s">
        <v>120</v>
      </c>
    </row>
    <row r="60" spans="1:7" ht="25" customHeight="1" x14ac:dyDescent="0.35">
      <c r="A60" s="71"/>
      <c r="B60" s="86">
        <v>3</v>
      </c>
      <c r="C60" s="76" t="s">
        <v>346</v>
      </c>
      <c r="D60" s="75" t="s">
        <v>302</v>
      </c>
      <c r="E60" s="86">
        <v>2027</v>
      </c>
      <c r="F60" s="403">
        <v>15000000</v>
      </c>
      <c r="G60" s="86" t="s">
        <v>120</v>
      </c>
    </row>
    <row r="61" spans="1:7" ht="25" customHeight="1" x14ac:dyDescent="0.35">
      <c r="A61" s="71"/>
      <c r="B61" s="86">
        <v>4</v>
      </c>
      <c r="C61" s="76" t="s">
        <v>353</v>
      </c>
      <c r="D61" s="75" t="s">
        <v>302</v>
      </c>
      <c r="E61" s="86">
        <v>2027</v>
      </c>
      <c r="F61" s="403">
        <v>25000000</v>
      </c>
      <c r="G61" s="86" t="s">
        <v>120</v>
      </c>
    </row>
    <row r="62" spans="1:7" ht="25" customHeight="1" x14ac:dyDescent="0.35">
      <c r="A62" s="71"/>
      <c r="B62" s="86">
        <v>5</v>
      </c>
      <c r="C62" s="76" t="s">
        <v>354</v>
      </c>
      <c r="D62" s="75" t="s">
        <v>302</v>
      </c>
      <c r="E62" s="86">
        <v>2027</v>
      </c>
      <c r="F62" s="403">
        <v>15000000</v>
      </c>
      <c r="G62" s="86" t="s">
        <v>120</v>
      </c>
    </row>
    <row r="63" spans="1:7" ht="25" customHeight="1" x14ac:dyDescent="0.35">
      <c r="A63" s="71">
        <v>2</v>
      </c>
      <c r="B63" s="71" t="s">
        <v>362</v>
      </c>
      <c r="C63" s="383" t="s">
        <v>363</v>
      </c>
      <c r="D63" s="383"/>
      <c r="E63" s="395"/>
      <c r="F63" s="401"/>
      <c r="G63" s="71"/>
    </row>
    <row r="64" spans="1:7" ht="25" customHeight="1" x14ac:dyDescent="0.35">
      <c r="A64" s="71"/>
      <c r="B64" s="71" t="s">
        <v>364</v>
      </c>
      <c r="C64" s="383" t="s">
        <v>365</v>
      </c>
      <c r="D64" s="383"/>
      <c r="E64" s="395"/>
      <c r="F64" s="401"/>
      <c r="G64" s="71"/>
    </row>
    <row r="65" spans="1:8" ht="25" customHeight="1" x14ac:dyDescent="0.35">
      <c r="A65" s="402"/>
      <c r="B65" s="86">
        <v>1</v>
      </c>
      <c r="C65" s="76" t="s">
        <v>366</v>
      </c>
      <c r="D65" s="75" t="s">
        <v>302</v>
      </c>
      <c r="E65" s="394">
        <v>2027</v>
      </c>
      <c r="F65" s="403">
        <v>10000000</v>
      </c>
      <c r="G65" s="86" t="s">
        <v>120</v>
      </c>
    </row>
    <row r="66" spans="1:8" ht="25" customHeight="1" x14ac:dyDescent="0.35">
      <c r="A66" s="71">
        <v>2</v>
      </c>
      <c r="B66" s="71" t="s">
        <v>367</v>
      </c>
      <c r="C66" s="383" t="s">
        <v>368</v>
      </c>
      <c r="D66" s="383"/>
      <c r="E66" s="395"/>
      <c r="F66" s="401"/>
      <c r="G66" s="71"/>
    </row>
    <row r="67" spans="1:8" ht="25" customHeight="1" x14ac:dyDescent="0.35">
      <c r="A67" s="71"/>
      <c r="B67" s="71" t="s">
        <v>369</v>
      </c>
      <c r="C67" s="383" t="s">
        <v>370</v>
      </c>
      <c r="D67" s="383"/>
      <c r="E67" s="395"/>
      <c r="F67" s="401"/>
      <c r="G67" s="71"/>
    </row>
    <row r="68" spans="1:8" ht="25" customHeight="1" x14ac:dyDescent="0.35">
      <c r="A68" s="402"/>
      <c r="B68" s="86">
        <v>1</v>
      </c>
      <c r="C68" s="76" t="s">
        <v>371</v>
      </c>
      <c r="D68" s="75" t="s">
        <v>302</v>
      </c>
      <c r="E68" s="394">
        <v>2027</v>
      </c>
      <c r="F68" s="403">
        <v>10000000</v>
      </c>
      <c r="G68" s="86" t="s">
        <v>120</v>
      </c>
    </row>
    <row r="69" spans="1:8" ht="25" customHeight="1" x14ac:dyDescent="0.35">
      <c r="A69" s="71">
        <v>2</v>
      </c>
      <c r="B69" s="71" t="s">
        <v>372</v>
      </c>
      <c r="C69" s="383" t="s">
        <v>373</v>
      </c>
      <c r="D69" s="383"/>
      <c r="E69" s="395"/>
      <c r="F69" s="401"/>
      <c r="G69" s="71"/>
    </row>
    <row r="70" spans="1:8" ht="25" customHeight="1" x14ac:dyDescent="0.35">
      <c r="A70" s="71"/>
      <c r="B70" s="71" t="s">
        <v>374</v>
      </c>
      <c r="C70" s="383" t="s">
        <v>375</v>
      </c>
      <c r="D70" s="383"/>
      <c r="E70" s="395"/>
      <c r="F70" s="401"/>
      <c r="G70" s="71"/>
    </row>
    <row r="71" spans="1:8" ht="25" customHeight="1" x14ac:dyDescent="0.35">
      <c r="A71" s="402"/>
      <c r="B71" s="86">
        <v>1</v>
      </c>
      <c r="C71" s="76" t="s">
        <v>376</v>
      </c>
      <c r="D71" s="75" t="s">
        <v>302</v>
      </c>
      <c r="E71" s="394">
        <v>2027</v>
      </c>
      <c r="F71" s="403">
        <v>5635000</v>
      </c>
      <c r="G71" s="86" t="s">
        <v>120</v>
      </c>
      <c r="H71" s="311"/>
    </row>
    <row r="72" spans="1:8" ht="25" customHeight="1" x14ac:dyDescent="0.35">
      <c r="A72" s="71">
        <v>2</v>
      </c>
      <c r="B72" s="71" t="s">
        <v>381</v>
      </c>
      <c r="C72" s="383" t="s">
        <v>378</v>
      </c>
      <c r="D72" s="383"/>
      <c r="E72" s="395"/>
      <c r="F72" s="401"/>
      <c r="G72" s="71"/>
    </row>
    <row r="73" spans="1:8" ht="25" customHeight="1" x14ac:dyDescent="0.35">
      <c r="A73" s="71"/>
      <c r="B73" s="71" t="s">
        <v>386</v>
      </c>
      <c r="C73" s="383" t="s">
        <v>387</v>
      </c>
      <c r="D73" s="383"/>
      <c r="E73" s="395"/>
      <c r="F73" s="401"/>
      <c r="G73" s="71"/>
    </row>
    <row r="74" spans="1:8" ht="25" customHeight="1" x14ac:dyDescent="0.35">
      <c r="A74" s="402"/>
      <c r="B74" s="86">
        <v>1</v>
      </c>
      <c r="C74" s="76" t="s">
        <v>388</v>
      </c>
      <c r="D74" s="75" t="s">
        <v>302</v>
      </c>
      <c r="E74" s="86">
        <v>2027</v>
      </c>
      <c r="F74" s="403">
        <v>10000000</v>
      </c>
      <c r="G74" s="86" t="s">
        <v>120</v>
      </c>
    </row>
    <row r="75" spans="1:8" s="4" customFormat="1" ht="25" customHeight="1" x14ac:dyDescent="0.35">
      <c r="A75" s="580" t="s">
        <v>206</v>
      </c>
      <c r="B75" s="580"/>
      <c r="C75" s="580"/>
      <c r="D75" s="580"/>
      <c r="E75" s="411"/>
      <c r="F75" s="405">
        <f>SUM(F4:F74)</f>
        <v>609500000</v>
      </c>
      <c r="G75" s="456"/>
      <c r="H75" s="412"/>
    </row>
    <row r="76" spans="1:8" s="106" customFormat="1" ht="25" customHeight="1" x14ac:dyDescent="0.35">
      <c r="A76" s="42"/>
      <c r="B76" s="45"/>
      <c r="C76" s="45"/>
      <c r="D76" s="47"/>
      <c r="E76" s="45"/>
      <c r="F76" s="48"/>
      <c r="G76" s="45"/>
    </row>
    <row r="77" spans="1:8" s="106" customFormat="1" ht="25" customHeight="1" x14ac:dyDescent="0.35">
      <c r="A77" s="42"/>
      <c r="B77" s="45"/>
      <c r="C77" s="45"/>
      <c r="D77" s="47"/>
      <c r="E77" s="45"/>
      <c r="F77" s="48"/>
      <c r="G77" s="45"/>
    </row>
    <row r="78" spans="1:8" s="106" customFormat="1" ht="25" customHeight="1" x14ac:dyDescent="0.35">
      <c r="A78" s="42"/>
      <c r="B78" s="45"/>
      <c r="C78" s="45"/>
      <c r="D78" s="47"/>
      <c r="E78" s="45"/>
      <c r="F78" s="48"/>
      <c r="G78" s="45"/>
    </row>
    <row r="79" spans="1:8" s="106" customFormat="1" ht="25" customHeight="1" x14ac:dyDescent="0.35">
      <c r="A79" s="42"/>
      <c r="B79" s="45"/>
      <c r="C79" s="45"/>
      <c r="D79" s="47"/>
      <c r="E79" s="45"/>
      <c r="F79" s="48"/>
      <c r="G79" s="45"/>
    </row>
    <row r="80" spans="1:8" s="106" customFormat="1" ht="25" customHeight="1" x14ac:dyDescent="0.35">
      <c r="A80" s="42"/>
      <c r="B80" s="45"/>
      <c r="C80" s="45"/>
      <c r="D80" s="47"/>
      <c r="E80" s="45"/>
      <c r="F80" s="48"/>
      <c r="G80" s="45"/>
    </row>
    <row r="81" spans="1:7" s="106" customFormat="1" ht="25" customHeight="1" x14ac:dyDescent="0.35">
      <c r="A81" s="42"/>
      <c r="B81" s="45"/>
      <c r="C81" s="45"/>
      <c r="D81" s="47"/>
      <c r="E81" s="45"/>
      <c r="F81" s="48"/>
      <c r="G81" s="45"/>
    </row>
    <row r="82" spans="1:7" s="106" customFormat="1" ht="25" customHeight="1" x14ac:dyDescent="0.35">
      <c r="A82" s="42"/>
      <c r="B82" s="45"/>
      <c r="C82" s="45"/>
      <c r="D82" s="47"/>
      <c r="E82" s="45"/>
      <c r="F82" s="48"/>
      <c r="G82" s="45"/>
    </row>
    <row r="83" spans="1:7" s="106" customFormat="1" ht="25" customHeight="1" x14ac:dyDescent="0.35">
      <c r="A83" s="42"/>
      <c r="B83" s="45"/>
      <c r="C83" s="45"/>
      <c r="D83" s="47"/>
      <c r="E83" s="45"/>
      <c r="F83" s="48"/>
      <c r="G83" s="45"/>
    </row>
    <row r="84" spans="1:7" s="106" customFormat="1" ht="25" customHeight="1" x14ac:dyDescent="0.35">
      <c r="A84" s="42"/>
      <c r="B84" s="45"/>
      <c r="C84" s="45"/>
      <c r="D84" s="47"/>
      <c r="E84" s="45"/>
      <c r="F84" s="48"/>
      <c r="G84" s="45"/>
    </row>
    <row r="85" spans="1:7" s="106" customFormat="1" ht="25" customHeight="1" x14ac:dyDescent="0.35">
      <c r="A85" s="42"/>
      <c r="B85" s="45"/>
      <c r="C85" s="45"/>
      <c r="D85" s="47"/>
      <c r="E85" s="45"/>
      <c r="F85" s="48"/>
      <c r="G85" s="45"/>
    </row>
    <row r="86" spans="1:7" s="106" customFormat="1" ht="25" customHeight="1" x14ac:dyDescent="0.35">
      <c r="A86" s="42"/>
      <c r="B86" s="45"/>
      <c r="C86" s="45"/>
      <c r="D86" s="47"/>
      <c r="E86" s="45"/>
      <c r="F86" s="48"/>
      <c r="G86" s="45"/>
    </row>
  </sheetData>
  <mergeCells count="6">
    <mergeCell ref="A75:D75"/>
    <mergeCell ref="A1:A2"/>
    <mergeCell ref="B1:C2"/>
    <mergeCell ref="D1:D2"/>
    <mergeCell ref="F1:G1"/>
    <mergeCell ref="A3:G3"/>
  </mergeCells>
  <pageMargins left="0.7" right="0.7" top="0.75" bottom="0.75" header="0.3" footer="0.3"/>
  <pageSetup paperSize="5"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50A8-6AB9-4BF7-BFAF-805271478BE1}">
  <sheetPr>
    <tabColor rgb="FFFFFF00"/>
  </sheetPr>
  <dimension ref="A1:H84"/>
  <sheetViews>
    <sheetView view="pageBreakPreview" topLeftCell="A61" zoomScale="80" zoomScaleNormal="70" zoomScaleSheetLayoutView="80" workbookViewId="0">
      <selection activeCell="H73" sqref="H73"/>
    </sheetView>
  </sheetViews>
  <sheetFormatPr defaultRowHeight="15.5" x14ac:dyDescent="0.35"/>
  <cols>
    <col min="1" max="1" width="5.453125" style="42" customWidth="1"/>
    <col min="2" max="2" width="8.90625" style="46" bestFit="1" customWidth="1"/>
    <col min="3" max="3" width="47.36328125" style="45" customWidth="1"/>
    <col min="4" max="4" width="22.6328125" style="47" customWidth="1"/>
    <col min="5" max="5" width="9.7265625" style="45" customWidth="1"/>
    <col min="6" max="6" width="16.7265625" style="458" customWidth="1"/>
    <col min="7" max="7" width="14.36328125" style="45" customWidth="1"/>
    <col min="8" max="8" width="10.453125" style="95" bestFit="1" customWidth="1"/>
    <col min="9" max="242" width="8.7265625" style="95"/>
    <col min="243" max="243" width="5.453125" style="95" customWidth="1"/>
    <col min="244" max="244" width="17.90625" style="95" customWidth="1"/>
    <col min="245" max="245" width="8.90625" style="95" bestFit="1" customWidth="1"/>
    <col min="246" max="246" width="47.36328125" style="95" customWidth="1"/>
    <col min="247" max="247" width="15.7265625" style="95" customWidth="1"/>
    <col min="248" max="248" width="20.1796875" style="95" customWidth="1"/>
    <col min="249" max="249" width="22.6328125" style="95" customWidth="1"/>
    <col min="250" max="257" width="9.7265625" style="95" customWidth="1"/>
    <col min="258" max="258" width="16.7265625" style="95" customWidth="1"/>
    <col min="259" max="259" width="14.36328125" style="95" customWidth="1"/>
    <col min="260" max="260" width="12" style="95" customWidth="1"/>
    <col min="261" max="262" width="12.08984375" style="95" bestFit="1" customWidth="1"/>
    <col min="263" max="263" width="28.81640625" style="95" customWidth="1"/>
    <col min="264" max="498" width="8.7265625" style="95"/>
    <col min="499" max="499" width="5.453125" style="95" customWidth="1"/>
    <col min="500" max="500" width="17.90625" style="95" customWidth="1"/>
    <col min="501" max="501" width="8.90625" style="95" bestFit="1" customWidth="1"/>
    <col min="502" max="502" width="47.36328125" style="95" customWidth="1"/>
    <col min="503" max="503" width="15.7265625" style="95" customWidth="1"/>
    <col min="504" max="504" width="20.1796875" style="95" customWidth="1"/>
    <col min="505" max="505" width="22.6328125" style="95" customWidth="1"/>
    <col min="506" max="513" width="9.7265625" style="95" customWidth="1"/>
    <col min="514" max="514" width="16.7265625" style="95" customWidth="1"/>
    <col min="515" max="515" width="14.36328125" style="95" customWidth="1"/>
    <col min="516" max="516" width="12" style="95" customWidth="1"/>
    <col min="517" max="518" width="12.08984375" style="95" bestFit="1" customWidth="1"/>
    <col min="519" max="519" width="28.81640625" style="95" customWidth="1"/>
    <col min="520" max="754" width="8.7265625" style="95"/>
    <col min="755" max="755" width="5.453125" style="95" customWidth="1"/>
    <col min="756" max="756" width="17.90625" style="95" customWidth="1"/>
    <col min="757" max="757" width="8.90625" style="95" bestFit="1" customWidth="1"/>
    <col min="758" max="758" width="47.36328125" style="95" customWidth="1"/>
    <col min="759" max="759" width="15.7265625" style="95" customWidth="1"/>
    <col min="760" max="760" width="20.1796875" style="95" customWidth="1"/>
    <col min="761" max="761" width="22.6328125" style="95" customWidth="1"/>
    <col min="762" max="769" width="9.7265625" style="95" customWidth="1"/>
    <col min="770" max="770" width="16.7265625" style="95" customWidth="1"/>
    <col min="771" max="771" width="14.36328125" style="95" customWidth="1"/>
    <col min="772" max="772" width="12" style="95" customWidth="1"/>
    <col min="773" max="774" width="12.08984375" style="95" bestFit="1" customWidth="1"/>
    <col min="775" max="775" width="28.81640625" style="95" customWidth="1"/>
    <col min="776" max="1010" width="8.7265625" style="95"/>
    <col min="1011" max="1011" width="5.453125" style="95" customWidth="1"/>
    <col min="1012" max="1012" width="17.90625" style="95" customWidth="1"/>
    <col min="1013" max="1013" width="8.90625" style="95" bestFit="1" customWidth="1"/>
    <col min="1014" max="1014" width="47.36328125" style="95" customWidth="1"/>
    <col min="1015" max="1015" width="15.7265625" style="95" customWidth="1"/>
    <col min="1016" max="1016" width="20.1796875" style="95" customWidth="1"/>
    <col min="1017" max="1017" width="22.6328125" style="95" customWidth="1"/>
    <col min="1018" max="1025" width="9.7265625" style="95" customWidth="1"/>
    <col min="1026" max="1026" width="16.7265625" style="95" customWidth="1"/>
    <col min="1027" max="1027" width="14.36328125" style="95" customWidth="1"/>
    <col min="1028" max="1028" width="12" style="95" customWidth="1"/>
    <col min="1029" max="1030" width="12.08984375" style="95" bestFit="1" customWidth="1"/>
    <col min="1031" max="1031" width="28.81640625" style="95" customWidth="1"/>
    <col min="1032" max="1266" width="8.7265625" style="95"/>
    <col min="1267" max="1267" width="5.453125" style="95" customWidth="1"/>
    <col min="1268" max="1268" width="17.90625" style="95" customWidth="1"/>
    <col min="1269" max="1269" width="8.90625" style="95" bestFit="1" customWidth="1"/>
    <col min="1270" max="1270" width="47.36328125" style="95" customWidth="1"/>
    <col min="1271" max="1271" width="15.7265625" style="95" customWidth="1"/>
    <col min="1272" max="1272" width="20.1796875" style="95" customWidth="1"/>
    <col min="1273" max="1273" width="22.6328125" style="95" customWidth="1"/>
    <col min="1274" max="1281" width="9.7265625" style="95" customWidth="1"/>
    <col min="1282" max="1282" width="16.7265625" style="95" customWidth="1"/>
    <col min="1283" max="1283" width="14.36328125" style="95" customWidth="1"/>
    <col min="1284" max="1284" width="12" style="95" customWidth="1"/>
    <col min="1285" max="1286" width="12.08984375" style="95" bestFit="1" customWidth="1"/>
    <col min="1287" max="1287" width="28.81640625" style="95" customWidth="1"/>
    <col min="1288" max="1522" width="8.7265625" style="95"/>
    <col min="1523" max="1523" width="5.453125" style="95" customWidth="1"/>
    <col min="1524" max="1524" width="17.90625" style="95" customWidth="1"/>
    <col min="1525" max="1525" width="8.90625" style="95" bestFit="1" customWidth="1"/>
    <col min="1526" max="1526" width="47.36328125" style="95" customWidth="1"/>
    <col min="1527" max="1527" width="15.7265625" style="95" customWidth="1"/>
    <col min="1528" max="1528" width="20.1796875" style="95" customWidth="1"/>
    <col min="1529" max="1529" width="22.6328125" style="95" customWidth="1"/>
    <col min="1530" max="1537" width="9.7265625" style="95" customWidth="1"/>
    <col min="1538" max="1538" width="16.7265625" style="95" customWidth="1"/>
    <col min="1539" max="1539" width="14.36328125" style="95" customWidth="1"/>
    <col min="1540" max="1540" width="12" style="95" customWidth="1"/>
    <col min="1541" max="1542" width="12.08984375" style="95" bestFit="1" customWidth="1"/>
    <col min="1543" max="1543" width="28.81640625" style="95" customWidth="1"/>
    <col min="1544" max="1778" width="8.7265625" style="95"/>
    <col min="1779" max="1779" width="5.453125" style="95" customWidth="1"/>
    <col min="1780" max="1780" width="17.90625" style="95" customWidth="1"/>
    <col min="1781" max="1781" width="8.90625" style="95" bestFit="1" customWidth="1"/>
    <col min="1782" max="1782" width="47.36328125" style="95" customWidth="1"/>
    <col min="1783" max="1783" width="15.7265625" style="95" customWidth="1"/>
    <col min="1784" max="1784" width="20.1796875" style="95" customWidth="1"/>
    <col min="1785" max="1785" width="22.6328125" style="95" customWidth="1"/>
    <col min="1786" max="1793" width="9.7265625" style="95" customWidth="1"/>
    <col min="1794" max="1794" width="16.7265625" style="95" customWidth="1"/>
    <col min="1795" max="1795" width="14.36328125" style="95" customWidth="1"/>
    <col min="1796" max="1796" width="12" style="95" customWidth="1"/>
    <col min="1797" max="1798" width="12.08984375" style="95" bestFit="1" customWidth="1"/>
    <col min="1799" max="1799" width="28.81640625" style="95" customWidth="1"/>
    <col min="1800" max="2034" width="8.7265625" style="95"/>
    <col min="2035" max="2035" width="5.453125" style="95" customWidth="1"/>
    <col min="2036" max="2036" width="17.90625" style="95" customWidth="1"/>
    <col min="2037" max="2037" width="8.90625" style="95" bestFit="1" customWidth="1"/>
    <col min="2038" max="2038" width="47.36328125" style="95" customWidth="1"/>
    <col min="2039" max="2039" width="15.7265625" style="95" customWidth="1"/>
    <col min="2040" max="2040" width="20.1796875" style="95" customWidth="1"/>
    <col min="2041" max="2041" width="22.6328125" style="95" customWidth="1"/>
    <col min="2042" max="2049" width="9.7265625" style="95" customWidth="1"/>
    <col min="2050" max="2050" width="16.7265625" style="95" customWidth="1"/>
    <col min="2051" max="2051" width="14.36328125" style="95" customWidth="1"/>
    <col min="2052" max="2052" width="12" style="95" customWidth="1"/>
    <col min="2053" max="2054" width="12.08984375" style="95" bestFit="1" customWidth="1"/>
    <col min="2055" max="2055" width="28.81640625" style="95" customWidth="1"/>
    <col min="2056" max="2290" width="8.7265625" style="95"/>
    <col min="2291" max="2291" width="5.453125" style="95" customWidth="1"/>
    <col min="2292" max="2292" width="17.90625" style="95" customWidth="1"/>
    <col min="2293" max="2293" width="8.90625" style="95" bestFit="1" customWidth="1"/>
    <col min="2294" max="2294" width="47.36328125" style="95" customWidth="1"/>
    <col min="2295" max="2295" width="15.7265625" style="95" customWidth="1"/>
    <col min="2296" max="2296" width="20.1796875" style="95" customWidth="1"/>
    <col min="2297" max="2297" width="22.6328125" style="95" customWidth="1"/>
    <col min="2298" max="2305" width="9.7265625" style="95" customWidth="1"/>
    <col min="2306" max="2306" width="16.7265625" style="95" customWidth="1"/>
    <col min="2307" max="2307" width="14.36328125" style="95" customWidth="1"/>
    <col min="2308" max="2308" width="12" style="95" customWidth="1"/>
    <col min="2309" max="2310" width="12.08984375" style="95" bestFit="1" customWidth="1"/>
    <col min="2311" max="2311" width="28.81640625" style="95" customWidth="1"/>
    <col min="2312" max="2546" width="8.7265625" style="95"/>
    <col min="2547" max="2547" width="5.453125" style="95" customWidth="1"/>
    <col min="2548" max="2548" width="17.90625" style="95" customWidth="1"/>
    <col min="2549" max="2549" width="8.90625" style="95" bestFit="1" customWidth="1"/>
    <col min="2550" max="2550" width="47.36328125" style="95" customWidth="1"/>
    <col min="2551" max="2551" width="15.7265625" style="95" customWidth="1"/>
    <col min="2552" max="2552" width="20.1796875" style="95" customWidth="1"/>
    <col min="2553" max="2553" width="22.6328125" style="95" customWidth="1"/>
    <col min="2554" max="2561" width="9.7265625" style="95" customWidth="1"/>
    <col min="2562" max="2562" width="16.7265625" style="95" customWidth="1"/>
    <col min="2563" max="2563" width="14.36328125" style="95" customWidth="1"/>
    <col min="2564" max="2564" width="12" style="95" customWidth="1"/>
    <col min="2565" max="2566" width="12.08984375" style="95" bestFit="1" customWidth="1"/>
    <col min="2567" max="2567" width="28.81640625" style="95" customWidth="1"/>
    <col min="2568" max="2802" width="8.7265625" style="95"/>
    <col min="2803" max="2803" width="5.453125" style="95" customWidth="1"/>
    <col min="2804" max="2804" width="17.90625" style="95" customWidth="1"/>
    <col min="2805" max="2805" width="8.90625" style="95" bestFit="1" customWidth="1"/>
    <col min="2806" max="2806" width="47.36328125" style="95" customWidth="1"/>
    <col min="2807" max="2807" width="15.7265625" style="95" customWidth="1"/>
    <col min="2808" max="2808" width="20.1796875" style="95" customWidth="1"/>
    <col min="2809" max="2809" width="22.6328125" style="95" customWidth="1"/>
    <col min="2810" max="2817" width="9.7265625" style="95" customWidth="1"/>
    <col min="2818" max="2818" width="16.7265625" style="95" customWidth="1"/>
    <col min="2819" max="2819" width="14.36328125" style="95" customWidth="1"/>
    <col min="2820" max="2820" width="12" style="95" customWidth="1"/>
    <col min="2821" max="2822" width="12.08984375" style="95" bestFit="1" customWidth="1"/>
    <col min="2823" max="2823" width="28.81640625" style="95" customWidth="1"/>
    <col min="2824" max="3058" width="8.7265625" style="95"/>
    <col min="3059" max="3059" width="5.453125" style="95" customWidth="1"/>
    <col min="3060" max="3060" width="17.90625" style="95" customWidth="1"/>
    <col min="3061" max="3061" width="8.90625" style="95" bestFit="1" customWidth="1"/>
    <col min="3062" max="3062" width="47.36328125" style="95" customWidth="1"/>
    <col min="3063" max="3063" width="15.7265625" style="95" customWidth="1"/>
    <col min="3064" max="3064" width="20.1796875" style="95" customWidth="1"/>
    <col min="3065" max="3065" width="22.6328125" style="95" customWidth="1"/>
    <col min="3066" max="3073" width="9.7265625" style="95" customWidth="1"/>
    <col min="3074" max="3074" width="16.7265625" style="95" customWidth="1"/>
    <col min="3075" max="3075" width="14.36328125" style="95" customWidth="1"/>
    <col min="3076" max="3076" width="12" style="95" customWidth="1"/>
    <col min="3077" max="3078" width="12.08984375" style="95" bestFit="1" customWidth="1"/>
    <col min="3079" max="3079" width="28.81640625" style="95" customWidth="1"/>
    <col min="3080" max="3314" width="8.7265625" style="95"/>
    <col min="3315" max="3315" width="5.453125" style="95" customWidth="1"/>
    <col min="3316" max="3316" width="17.90625" style="95" customWidth="1"/>
    <col min="3317" max="3317" width="8.90625" style="95" bestFit="1" customWidth="1"/>
    <col min="3318" max="3318" width="47.36328125" style="95" customWidth="1"/>
    <col min="3319" max="3319" width="15.7265625" style="95" customWidth="1"/>
    <col min="3320" max="3320" width="20.1796875" style="95" customWidth="1"/>
    <col min="3321" max="3321" width="22.6328125" style="95" customWidth="1"/>
    <col min="3322" max="3329" width="9.7265625" style="95" customWidth="1"/>
    <col min="3330" max="3330" width="16.7265625" style="95" customWidth="1"/>
    <col min="3331" max="3331" width="14.36328125" style="95" customWidth="1"/>
    <col min="3332" max="3332" width="12" style="95" customWidth="1"/>
    <col min="3333" max="3334" width="12.08984375" style="95" bestFit="1" customWidth="1"/>
    <col min="3335" max="3335" width="28.81640625" style="95" customWidth="1"/>
    <col min="3336" max="3570" width="8.7265625" style="95"/>
    <col min="3571" max="3571" width="5.453125" style="95" customWidth="1"/>
    <col min="3572" max="3572" width="17.90625" style="95" customWidth="1"/>
    <col min="3573" max="3573" width="8.90625" style="95" bestFit="1" customWidth="1"/>
    <col min="3574" max="3574" width="47.36328125" style="95" customWidth="1"/>
    <col min="3575" max="3575" width="15.7265625" style="95" customWidth="1"/>
    <col min="3576" max="3576" width="20.1796875" style="95" customWidth="1"/>
    <col min="3577" max="3577" width="22.6328125" style="95" customWidth="1"/>
    <col min="3578" max="3585" width="9.7265625" style="95" customWidth="1"/>
    <col min="3586" max="3586" width="16.7265625" style="95" customWidth="1"/>
    <col min="3587" max="3587" width="14.36328125" style="95" customWidth="1"/>
    <col min="3588" max="3588" width="12" style="95" customWidth="1"/>
    <col min="3589" max="3590" width="12.08984375" style="95" bestFit="1" customWidth="1"/>
    <col min="3591" max="3591" width="28.81640625" style="95" customWidth="1"/>
    <col min="3592" max="3826" width="8.7265625" style="95"/>
    <col min="3827" max="3827" width="5.453125" style="95" customWidth="1"/>
    <col min="3828" max="3828" width="17.90625" style="95" customWidth="1"/>
    <col min="3829" max="3829" width="8.90625" style="95" bestFit="1" customWidth="1"/>
    <col min="3830" max="3830" width="47.36328125" style="95" customWidth="1"/>
    <col min="3831" max="3831" width="15.7265625" style="95" customWidth="1"/>
    <col min="3832" max="3832" width="20.1796875" style="95" customWidth="1"/>
    <col min="3833" max="3833" width="22.6328125" style="95" customWidth="1"/>
    <col min="3834" max="3841" width="9.7265625" style="95" customWidth="1"/>
    <col min="3842" max="3842" width="16.7265625" style="95" customWidth="1"/>
    <col min="3843" max="3843" width="14.36328125" style="95" customWidth="1"/>
    <col min="3844" max="3844" width="12" style="95" customWidth="1"/>
    <col min="3845" max="3846" width="12.08984375" style="95" bestFit="1" customWidth="1"/>
    <col min="3847" max="3847" width="28.81640625" style="95" customWidth="1"/>
    <col min="3848" max="4082" width="8.7265625" style="95"/>
    <col min="4083" max="4083" width="5.453125" style="95" customWidth="1"/>
    <col min="4084" max="4084" width="17.90625" style="95" customWidth="1"/>
    <col min="4085" max="4085" width="8.90625" style="95" bestFit="1" customWidth="1"/>
    <col min="4086" max="4086" width="47.36328125" style="95" customWidth="1"/>
    <col min="4087" max="4087" width="15.7265625" style="95" customWidth="1"/>
    <col min="4088" max="4088" width="20.1796875" style="95" customWidth="1"/>
    <col min="4089" max="4089" width="22.6328125" style="95" customWidth="1"/>
    <col min="4090" max="4097" width="9.7265625" style="95" customWidth="1"/>
    <col min="4098" max="4098" width="16.7265625" style="95" customWidth="1"/>
    <col min="4099" max="4099" width="14.36328125" style="95" customWidth="1"/>
    <col min="4100" max="4100" width="12" style="95" customWidth="1"/>
    <col min="4101" max="4102" width="12.08984375" style="95" bestFit="1" customWidth="1"/>
    <col min="4103" max="4103" width="28.81640625" style="95" customWidth="1"/>
    <col min="4104" max="4338" width="8.7265625" style="95"/>
    <col min="4339" max="4339" width="5.453125" style="95" customWidth="1"/>
    <col min="4340" max="4340" width="17.90625" style="95" customWidth="1"/>
    <col min="4341" max="4341" width="8.90625" style="95" bestFit="1" customWidth="1"/>
    <col min="4342" max="4342" width="47.36328125" style="95" customWidth="1"/>
    <col min="4343" max="4343" width="15.7265625" style="95" customWidth="1"/>
    <col min="4344" max="4344" width="20.1796875" style="95" customWidth="1"/>
    <col min="4345" max="4345" width="22.6328125" style="95" customWidth="1"/>
    <col min="4346" max="4353" width="9.7265625" style="95" customWidth="1"/>
    <col min="4354" max="4354" width="16.7265625" style="95" customWidth="1"/>
    <col min="4355" max="4355" width="14.36328125" style="95" customWidth="1"/>
    <col min="4356" max="4356" width="12" style="95" customWidth="1"/>
    <col min="4357" max="4358" width="12.08984375" style="95" bestFit="1" customWidth="1"/>
    <col min="4359" max="4359" width="28.81640625" style="95" customWidth="1"/>
    <col min="4360" max="4594" width="8.7265625" style="95"/>
    <col min="4595" max="4595" width="5.453125" style="95" customWidth="1"/>
    <col min="4596" max="4596" width="17.90625" style="95" customWidth="1"/>
    <col min="4597" max="4597" width="8.90625" style="95" bestFit="1" customWidth="1"/>
    <col min="4598" max="4598" width="47.36328125" style="95" customWidth="1"/>
    <col min="4599" max="4599" width="15.7265625" style="95" customWidth="1"/>
    <col min="4600" max="4600" width="20.1796875" style="95" customWidth="1"/>
    <col min="4601" max="4601" width="22.6328125" style="95" customWidth="1"/>
    <col min="4602" max="4609" width="9.7265625" style="95" customWidth="1"/>
    <col min="4610" max="4610" width="16.7265625" style="95" customWidth="1"/>
    <col min="4611" max="4611" width="14.36328125" style="95" customWidth="1"/>
    <col min="4612" max="4612" width="12" style="95" customWidth="1"/>
    <col min="4613" max="4614" width="12.08984375" style="95" bestFit="1" customWidth="1"/>
    <col min="4615" max="4615" width="28.81640625" style="95" customWidth="1"/>
    <col min="4616" max="4850" width="8.7265625" style="95"/>
    <col min="4851" max="4851" width="5.453125" style="95" customWidth="1"/>
    <col min="4852" max="4852" width="17.90625" style="95" customWidth="1"/>
    <col min="4853" max="4853" width="8.90625" style="95" bestFit="1" customWidth="1"/>
    <col min="4854" max="4854" width="47.36328125" style="95" customWidth="1"/>
    <col min="4855" max="4855" width="15.7265625" style="95" customWidth="1"/>
    <col min="4856" max="4856" width="20.1796875" style="95" customWidth="1"/>
    <col min="4857" max="4857" width="22.6328125" style="95" customWidth="1"/>
    <col min="4858" max="4865" width="9.7265625" style="95" customWidth="1"/>
    <col min="4866" max="4866" width="16.7265625" style="95" customWidth="1"/>
    <col min="4867" max="4867" width="14.36328125" style="95" customWidth="1"/>
    <col min="4868" max="4868" width="12" style="95" customWidth="1"/>
    <col min="4869" max="4870" width="12.08984375" style="95" bestFit="1" customWidth="1"/>
    <col min="4871" max="4871" width="28.81640625" style="95" customWidth="1"/>
    <col min="4872" max="5106" width="8.7265625" style="95"/>
    <col min="5107" max="5107" width="5.453125" style="95" customWidth="1"/>
    <col min="5108" max="5108" width="17.90625" style="95" customWidth="1"/>
    <col min="5109" max="5109" width="8.90625" style="95" bestFit="1" customWidth="1"/>
    <col min="5110" max="5110" width="47.36328125" style="95" customWidth="1"/>
    <col min="5111" max="5111" width="15.7265625" style="95" customWidth="1"/>
    <col min="5112" max="5112" width="20.1796875" style="95" customWidth="1"/>
    <col min="5113" max="5113" width="22.6328125" style="95" customWidth="1"/>
    <col min="5114" max="5121" width="9.7265625" style="95" customWidth="1"/>
    <col min="5122" max="5122" width="16.7265625" style="95" customWidth="1"/>
    <col min="5123" max="5123" width="14.36328125" style="95" customWidth="1"/>
    <col min="5124" max="5124" width="12" style="95" customWidth="1"/>
    <col min="5125" max="5126" width="12.08984375" style="95" bestFit="1" customWidth="1"/>
    <col min="5127" max="5127" width="28.81640625" style="95" customWidth="1"/>
    <col min="5128" max="5362" width="8.7265625" style="95"/>
    <col min="5363" max="5363" width="5.453125" style="95" customWidth="1"/>
    <col min="5364" max="5364" width="17.90625" style="95" customWidth="1"/>
    <col min="5365" max="5365" width="8.90625" style="95" bestFit="1" customWidth="1"/>
    <col min="5366" max="5366" width="47.36328125" style="95" customWidth="1"/>
    <col min="5367" max="5367" width="15.7265625" style="95" customWidth="1"/>
    <col min="5368" max="5368" width="20.1796875" style="95" customWidth="1"/>
    <col min="5369" max="5369" width="22.6328125" style="95" customWidth="1"/>
    <col min="5370" max="5377" width="9.7265625" style="95" customWidth="1"/>
    <col min="5378" max="5378" width="16.7265625" style="95" customWidth="1"/>
    <col min="5379" max="5379" width="14.36328125" style="95" customWidth="1"/>
    <col min="5380" max="5380" width="12" style="95" customWidth="1"/>
    <col min="5381" max="5382" width="12.08984375" style="95" bestFit="1" customWidth="1"/>
    <col min="5383" max="5383" width="28.81640625" style="95" customWidth="1"/>
    <col min="5384" max="5618" width="8.7265625" style="95"/>
    <col min="5619" max="5619" width="5.453125" style="95" customWidth="1"/>
    <col min="5620" max="5620" width="17.90625" style="95" customWidth="1"/>
    <col min="5621" max="5621" width="8.90625" style="95" bestFit="1" customWidth="1"/>
    <col min="5622" max="5622" width="47.36328125" style="95" customWidth="1"/>
    <col min="5623" max="5623" width="15.7265625" style="95" customWidth="1"/>
    <col min="5624" max="5624" width="20.1796875" style="95" customWidth="1"/>
    <col min="5625" max="5625" width="22.6328125" style="95" customWidth="1"/>
    <col min="5626" max="5633" width="9.7265625" style="95" customWidth="1"/>
    <col min="5634" max="5634" width="16.7265625" style="95" customWidth="1"/>
    <col min="5635" max="5635" width="14.36328125" style="95" customWidth="1"/>
    <col min="5636" max="5636" width="12" style="95" customWidth="1"/>
    <col min="5637" max="5638" width="12.08984375" style="95" bestFit="1" customWidth="1"/>
    <col min="5639" max="5639" width="28.81640625" style="95" customWidth="1"/>
    <col min="5640" max="5874" width="8.7265625" style="95"/>
    <col min="5875" max="5875" width="5.453125" style="95" customWidth="1"/>
    <col min="5876" max="5876" width="17.90625" style="95" customWidth="1"/>
    <col min="5877" max="5877" width="8.90625" style="95" bestFit="1" customWidth="1"/>
    <col min="5878" max="5878" width="47.36328125" style="95" customWidth="1"/>
    <col min="5879" max="5879" width="15.7265625" style="95" customWidth="1"/>
    <col min="5880" max="5880" width="20.1796875" style="95" customWidth="1"/>
    <col min="5881" max="5881" width="22.6328125" style="95" customWidth="1"/>
    <col min="5882" max="5889" width="9.7265625" style="95" customWidth="1"/>
    <col min="5890" max="5890" width="16.7265625" style="95" customWidth="1"/>
    <col min="5891" max="5891" width="14.36328125" style="95" customWidth="1"/>
    <col min="5892" max="5892" width="12" style="95" customWidth="1"/>
    <col min="5893" max="5894" width="12.08984375" style="95" bestFit="1" customWidth="1"/>
    <col min="5895" max="5895" width="28.81640625" style="95" customWidth="1"/>
    <col min="5896" max="6130" width="8.7265625" style="95"/>
    <col min="6131" max="6131" width="5.453125" style="95" customWidth="1"/>
    <col min="6132" max="6132" width="17.90625" style="95" customWidth="1"/>
    <col min="6133" max="6133" width="8.90625" style="95" bestFit="1" customWidth="1"/>
    <col min="6134" max="6134" width="47.36328125" style="95" customWidth="1"/>
    <col min="6135" max="6135" width="15.7265625" style="95" customWidth="1"/>
    <col min="6136" max="6136" width="20.1796875" style="95" customWidth="1"/>
    <col min="6137" max="6137" width="22.6328125" style="95" customWidth="1"/>
    <col min="6138" max="6145" width="9.7265625" style="95" customWidth="1"/>
    <col min="6146" max="6146" width="16.7265625" style="95" customWidth="1"/>
    <col min="6147" max="6147" width="14.36328125" style="95" customWidth="1"/>
    <col min="6148" max="6148" width="12" style="95" customWidth="1"/>
    <col min="6149" max="6150" width="12.08984375" style="95" bestFit="1" customWidth="1"/>
    <col min="6151" max="6151" width="28.81640625" style="95" customWidth="1"/>
    <col min="6152" max="6386" width="8.7265625" style="95"/>
    <col min="6387" max="6387" width="5.453125" style="95" customWidth="1"/>
    <col min="6388" max="6388" width="17.90625" style="95" customWidth="1"/>
    <col min="6389" max="6389" width="8.90625" style="95" bestFit="1" customWidth="1"/>
    <col min="6390" max="6390" width="47.36328125" style="95" customWidth="1"/>
    <col min="6391" max="6391" width="15.7265625" style="95" customWidth="1"/>
    <col min="6392" max="6392" width="20.1796875" style="95" customWidth="1"/>
    <col min="6393" max="6393" width="22.6328125" style="95" customWidth="1"/>
    <col min="6394" max="6401" width="9.7265625" style="95" customWidth="1"/>
    <col min="6402" max="6402" width="16.7265625" style="95" customWidth="1"/>
    <col min="6403" max="6403" width="14.36328125" style="95" customWidth="1"/>
    <col min="6404" max="6404" width="12" style="95" customWidth="1"/>
    <col min="6405" max="6406" width="12.08984375" style="95" bestFit="1" customWidth="1"/>
    <col min="6407" max="6407" width="28.81640625" style="95" customWidth="1"/>
    <col min="6408" max="6642" width="8.7265625" style="95"/>
    <col min="6643" max="6643" width="5.453125" style="95" customWidth="1"/>
    <col min="6644" max="6644" width="17.90625" style="95" customWidth="1"/>
    <col min="6645" max="6645" width="8.90625" style="95" bestFit="1" customWidth="1"/>
    <col min="6646" max="6646" width="47.36328125" style="95" customWidth="1"/>
    <col min="6647" max="6647" width="15.7265625" style="95" customWidth="1"/>
    <col min="6648" max="6648" width="20.1796875" style="95" customWidth="1"/>
    <col min="6649" max="6649" width="22.6328125" style="95" customWidth="1"/>
    <col min="6650" max="6657" width="9.7265625" style="95" customWidth="1"/>
    <col min="6658" max="6658" width="16.7265625" style="95" customWidth="1"/>
    <col min="6659" max="6659" width="14.36328125" style="95" customWidth="1"/>
    <col min="6660" max="6660" width="12" style="95" customWidth="1"/>
    <col min="6661" max="6662" width="12.08984375" style="95" bestFit="1" customWidth="1"/>
    <col min="6663" max="6663" width="28.81640625" style="95" customWidth="1"/>
    <col min="6664" max="6898" width="8.7265625" style="95"/>
    <col min="6899" max="6899" width="5.453125" style="95" customWidth="1"/>
    <col min="6900" max="6900" width="17.90625" style="95" customWidth="1"/>
    <col min="6901" max="6901" width="8.90625" style="95" bestFit="1" customWidth="1"/>
    <col min="6902" max="6902" width="47.36328125" style="95" customWidth="1"/>
    <col min="6903" max="6903" width="15.7265625" style="95" customWidth="1"/>
    <col min="6904" max="6904" width="20.1796875" style="95" customWidth="1"/>
    <col min="6905" max="6905" width="22.6328125" style="95" customWidth="1"/>
    <col min="6906" max="6913" width="9.7265625" style="95" customWidth="1"/>
    <col min="6914" max="6914" width="16.7265625" style="95" customWidth="1"/>
    <col min="6915" max="6915" width="14.36328125" style="95" customWidth="1"/>
    <col min="6916" max="6916" width="12" style="95" customWidth="1"/>
    <col min="6917" max="6918" width="12.08984375" style="95" bestFit="1" customWidth="1"/>
    <col min="6919" max="6919" width="28.81640625" style="95" customWidth="1"/>
    <col min="6920" max="7154" width="8.7265625" style="95"/>
    <col min="7155" max="7155" width="5.453125" style="95" customWidth="1"/>
    <col min="7156" max="7156" width="17.90625" style="95" customWidth="1"/>
    <col min="7157" max="7157" width="8.90625" style="95" bestFit="1" customWidth="1"/>
    <col min="7158" max="7158" width="47.36328125" style="95" customWidth="1"/>
    <col min="7159" max="7159" width="15.7265625" style="95" customWidth="1"/>
    <col min="7160" max="7160" width="20.1796875" style="95" customWidth="1"/>
    <col min="7161" max="7161" width="22.6328125" style="95" customWidth="1"/>
    <col min="7162" max="7169" width="9.7265625" style="95" customWidth="1"/>
    <col min="7170" max="7170" width="16.7265625" style="95" customWidth="1"/>
    <col min="7171" max="7171" width="14.36328125" style="95" customWidth="1"/>
    <col min="7172" max="7172" width="12" style="95" customWidth="1"/>
    <col min="7173" max="7174" width="12.08984375" style="95" bestFit="1" customWidth="1"/>
    <col min="7175" max="7175" width="28.81640625" style="95" customWidth="1"/>
    <col min="7176" max="7410" width="8.7265625" style="95"/>
    <col min="7411" max="7411" width="5.453125" style="95" customWidth="1"/>
    <col min="7412" max="7412" width="17.90625" style="95" customWidth="1"/>
    <col min="7413" max="7413" width="8.90625" style="95" bestFit="1" customWidth="1"/>
    <col min="7414" max="7414" width="47.36328125" style="95" customWidth="1"/>
    <col min="7415" max="7415" width="15.7265625" style="95" customWidth="1"/>
    <col min="7416" max="7416" width="20.1796875" style="95" customWidth="1"/>
    <col min="7417" max="7417" width="22.6328125" style="95" customWidth="1"/>
    <col min="7418" max="7425" width="9.7265625" style="95" customWidth="1"/>
    <col min="7426" max="7426" width="16.7265625" style="95" customWidth="1"/>
    <col min="7427" max="7427" width="14.36328125" style="95" customWidth="1"/>
    <col min="7428" max="7428" width="12" style="95" customWidth="1"/>
    <col min="7429" max="7430" width="12.08984375" style="95" bestFit="1" customWidth="1"/>
    <col min="7431" max="7431" width="28.81640625" style="95" customWidth="1"/>
    <col min="7432" max="7666" width="8.7265625" style="95"/>
    <col min="7667" max="7667" width="5.453125" style="95" customWidth="1"/>
    <col min="7668" max="7668" width="17.90625" style="95" customWidth="1"/>
    <col min="7669" max="7669" width="8.90625" style="95" bestFit="1" customWidth="1"/>
    <col min="7670" max="7670" width="47.36328125" style="95" customWidth="1"/>
    <col min="7671" max="7671" width="15.7265625" style="95" customWidth="1"/>
    <col min="7672" max="7672" width="20.1796875" style="95" customWidth="1"/>
    <col min="7673" max="7673" width="22.6328125" style="95" customWidth="1"/>
    <col min="7674" max="7681" width="9.7265625" style="95" customWidth="1"/>
    <col min="7682" max="7682" width="16.7265625" style="95" customWidth="1"/>
    <col min="7683" max="7683" width="14.36328125" style="95" customWidth="1"/>
    <col min="7684" max="7684" width="12" style="95" customWidth="1"/>
    <col min="7685" max="7686" width="12.08984375" style="95" bestFit="1" customWidth="1"/>
    <col min="7687" max="7687" width="28.81640625" style="95" customWidth="1"/>
    <col min="7688" max="7922" width="8.7265625" style="95"/>
    <col min="7923" max="7923" width="5.453125" style="95" customWidth="1"/>
    <col min="7924" max="7924" width="17.90625" style="95" customWidth="1"/>
    <col min="7925" max="7925" width="8.90625" style="95" bestFit="1" customWidth="1"/>
    <col min="7926" max="7926" width="47.36328125" style="95" customWidth="1"/>
    <col min="7927" max="7927" width="15.7265625" style="95" customWidth="1"/>
    <col min="7928" max="7928" width="20.1796875" style="95" customWidth="1"/>
    <col min="7929" max="7929" width="22.6328125" style="95" customWidth="1"/>
    <col min="7930" max="7937" width="9.7265625" style="95" customWidth="1"/>
    <col min="7938" max="7938" width="16.7265625" style="95" customWidth="1"/>
    <col min="7939" max="7939" width="14.36328125" style="95" customWidth="1"/>
    <col min="7940" max="7940" width="12" style="95" customWidth="1"/>
    <col min="7941" max="7942" width="12.08984375" style="95" bestFit="1" customWidth="1"/>
    <col min="7943" max="7943" width="28.81640625" style="95" customWidth="1"/>
    <col min="7944" max="8178" width="8.7265625" style="95"/>
    <col min="8179" max="8179" width="5.453125" style="95" customWidth="1"/>
    <col min="8180" max="8180" width="17.90625" style="95" customWidth="1"/>
    <col min="8181" max="8181" width="8.90625" style="95" bestFit="1" customWidth="1"/>
    <col min="8182" max="8182" width="47.36328125" style="95" customWidth="1"/>
    <col min="8183" max="8183" width="15.7265625" style="95" customWidth="1"/>
    <col min="8184" max="8184" width="20.1796875" style="95" customWidth="1"/>
    <col min="8185" max="8185" width="22.6328125" style="95" customWidth="1"/>
    <col min="8186" max="8193" width="9.7265625" style="95" customWidth="1"/>
    <col min="8194" max="8194" width="16.7265625" style="95" customWidth="1"/>
    <col min="8195" max="8195" width="14.36328125" style="95" customWidth="1"/>
    <col min="8196" max="8196" width="12" style="95" customWidth="1"/>
    <col min="8197" max="8198" width="12.08984375" style="95" bestFit="1" customWidth="1"/>
    <col min="8199" max="8199" width="28.81640625" style="95" customWidth="1"/>
    <col min="8200" max="8434" width="8.7265625" style="95"/>
    <col min="8435" max="8435" width="5.453125" style="95" customWidth="1"/>
    <col min="8436" max="8436" width="17.90625" style="95" customWidth="1"/>
    <col min="8437" max="8437" width="8.90625" style="95" bestFit="1" customWidth="1"/>
    <col min="8438" max="8438" width="47.36328125" style="95" customWidth="1"/>
    <col min="8439" max="8439" width="15.7265625" style="95" customWidth="1"/>
    <col min="8440" max="8440" width="20.1796875" style="95" customWidth="1"/>
    <col min="8441" max="8441" width="22.6328125" style="95" customWidth="1"/>
    <col min="8442" max="8449" width="9.7265625" style="95" customWidth="1"/>
    <col min="8450" max="8450" width="16.7265625" style="95" customWidth="1"/>
    <col min="8451" max="8451" width="14.36328125" style="95" customWidth="1"/>
    <col min="8452" max="8452" width="12" style="95" customWidth="1"/>
    <col min="8453" max="8454" width="12.08984375" style="95" bestFit="1" customWidth="1"/>
    <col min="8455" max="8455" width="28.81640625" style="95" customWidth="1"/>
    <col min="8456" max="8690" width="8.7265625" style="95"/>
    <col min="8691" max="8691" width="5.453125" style="95" customWidth="1"/>
    <col min="8692" max="8692" width="17.90625" style="95" customWidth="1"/>
    <col min="8693" max="8693" width="8.90625" style="95" bestFit="1" customWidth="1"/>
    <col min="8694" max="8694" width="47.36328125" style="95" customWidth="1"/>
    <col min="8695" max="8695" width="15.7265625" style="95" customWidth="1"/>
    <col min="8696" max="8696" width="20.1796875" style="95" customWidth="1"/>
    <col min="8697" max="8697" width="22.6328125" style="95" customWidth="1"/>
    <col min="8698" max="8705" width="9.7265625" style="95" customWidth="1"/>
    <col min="8706" max="8706" width="16.7265625" style="95" customWidth="1"/>
    <col min="8707" max="8707" width="14.36328125" style="95" customWidth="1"/>
    <col min="8708" max="8708" width="12" style="95" customWidth="1"/>
    <col min="8709" max="8710" width="12.08984375" style="95" bestFit="1" customWidth="1"/>
    <col min="8711" max="8711" width="28.81640625" style="95" customWidth="1"/>
    <col min="8712" max="8946" width="8.7265625" style="95"/>
    <col min="8947" max="8947" width="5.453125" style="95" customWidth="1"/>
    <col min="8948" max="8948" width="17.90625" style="95" customWidth="1"/>
    <col min="8949" max="8949" width="8.90625" style="95" bestFit="1" customWidth="1"/>
    <col min="8950" max="8950" width="47.36328125" style="95" customWidth="1"/>
    <col min="8951" max="8951" width="15.7265625" style="95" customWidth="1"/>
    <col min="8952" max="8952" width="20.1796875" style="95" customWidth="1"/>
    <col min="8953" max="8953" width="22.6328125" style="95" customWidth="1"/>
    <col min="8954" max="8961" width="9.7265625" style="95" customWidth="1"/>
    <col min="8962" max="8962" width="16.7265625" style="95" customWidth="1"/>
    <col min="8963" max="8963" width="14.36328125" style="95" customWidth="1"/>
    <col min="8964" max="8964" width="12" style="95" customWidth="1"/>
    <col min="8965" max="8966" width="12.08984375" style="95" bestFit="1" customWidth="1"/>
    <col min="8967" max="8967" width="28.81640625" style="95" customWidth="1"/>
    <col min="8968" max="9202" width="8.7265625" style="95"/>
    <col min="9203" max="9203" width="5.453125" style="95" customWidth="1"/>
    <col min="9204" max="9204" width="17.90625" style="95" customWidth="1"/>
    <col min="9205" max="9205" width="8.90625" style="95" bestFit="1" customWidth="1"/>
    <col min="9206" max="9206" width="47.36328125" style="95" customWidth="1"/>
    <col min="9207" max="9207" width="15.7265625" style="95" customWidth="1"/>
    <col min="9208" max="9208" width="20.1796875" style="95" customWidth="1"/>
    <col min="9209" max="9209" width="22.6328125" style="95" customWidth="1"/>
    <col min="9210" max="9217" width="9.7265625" style="95" customWidth="1"/>
    <col min="9218" max="9218" width="16.7265625" style="95" customWidth="1"/>
    <col min="9219" max="9219" width="14.36328125" style="95" customWidth="1"/>
    <col min="9220" max="9220" width="12" style="95" customWidth="1"/>
    <col min="9221" max="9222" width="12.08984375" style="95" bestFit="1" customWidth="1"/>
    <col min="9223" max="9223" width="28.81640625" style="95" customWidth="1"/>
    <col min="9224" max="9458" width="8.7265625" style="95"/>
    <col min="9459" max="9459" width="5.453125" style="95" customWidth="1"/>
    <col min="9460" max="9460" width="17.90625" style="95" customWidth="1"/>
    <col min="9461" max="9461" width="8.90625" style="95" bestFit="1" customWidth="1"/>
    <col min="9462" max="9462" width="47.36328125" style="95" customWidth="1"/>
    <col min="9463" max="9463" width="15.7265625" style="95" customWidth="1"/>
    <col min="9464" max="9464" width="20.1796875" style="95" customWidth="1"/>
    <col min="9465" max="9465" width="22.6328125" style="95" customWidth="1"/>
    <col min="9466" max="9473" width="9.7265625" style="95" customWidth="1"/>
    <col min="9474" max="9474" width="16.7265625" style="95" customWidth="1"/>
    <col min="9475" max="9475" width="14.36328125" style="95" customWidth="1"/>
    <col min="9476" max="9476" width="12" style="95" customWidth="1"/>
    <col min="9477" max="9478" width="12.08984375" style="95" bestFit="1" customWidth="1"/>
    <col min="9479" max="9479" width="28.81640625" style="95" customWidth="1"/>
    <col min="9480" max="9714" width="8.7265625" style="95"/>
    <col min="9715" max="9715" width="5.453125" style="95" customWidth="1"/>
    <col min="9716" max="9716" width="17.90625" style="95" customWidth="1"/>
    <col min="9717" max="9717" width="8.90625" style="95" bestFit="1" customWidth="1"/>
    <col min="9718" max="9718" width="47.36328125" style="95" customWidth="1"/>
    <col min="9719" max="9719" width="15.7265625" style="95" customWidth="1"/>
    <col min="9720" max="9720" width="20.1796875" style="95" customWidth="1"/>
    <col min="9721" max="9721" width="22.6328125" style="95" customWidth="1"/>
    <col min="9722" max="9729" width="9.7265625" style="95" customWidth="1"/>
    <col min="9730" max="9730" width="16.7265625" style="95" customWidth="1"/>
    <col min="9731" max="9731" width="14.36328125" style="95" customWidth="1"/>
    <col min="9732" max="9732" width="12" style="95" customWidth="1"/>
    <col min="9733" max="9734" width="12.08984375" style="95" bestFit="1" customWidth="1"/>
    <col min="9735" max="9735" width="28.81640625" style="95" customWidth="1"/>
    <col min="9736" max="9970" width="8.7265625" style="95"/>
    <col min="9971" max="9971" width="5.453125" style="95" customWidth="1"/>
    <col min="9972" max="9972" width="17.90625" style="95" customWidth="1"/>
    <col min="9973" max="9973" width="8.90625" style="95" bestFit="1" customWidth="1"/>
    <col min="9974" max="9974" width="47.36328125" style="95" customWidth="1"/>
    <col min="9975" max="9975" width="15.7265625" style="95" customWidth="1"/>
    <col min="9976" max="9976" width="20.1796875" style="95" customWidth="1"/>
    <col min="9977" max="9977" width="22.6328125" style="95" customWidth="1"/>
    <col min="9978" max="9985" width="9.7265625" style="95" customWidth="1"/>
    <col min="9986" max="9986" width="16.7265625" style="95" customWidth="1"/>
    <col min="9987" max="9987" width="14.36328125" style="95" customWidth="1"/>
    <col min="9988" max="9988" width="12" style="95" customWidth="1"/>
    <col min="9989" max="9990" width="12.08984375" style="95" bestFit="1" customWidth="1"/>
    <col min="9991" max="9991" width="28.81640625" style="95" customWidth="1"/>
    <col min="9992" max="10226" width="8.7265625" style="95"/>
    <col min="10227" max="10227" width="5.453125" style="95" customWidth="1"/>
    <col min="10228" max="10228" width="17.90625" style="95" customWidth="1"/>
    <col min="10229" max="10229" width="8.90625" style="95" bestFit="1" customWidth="1"/>
    <col min="10230" max="10230" width="47.36328125" style="95" customWidth="1"/>
    <col min="10231" max="10231" width="15.7265625" style="95" customWidth="1"/>
    <col min="10232" max="10232" width="20.1796875" style="95" customWidth="1"/>
    <col min="10233" max="10233" width="22.6328125" style="95" customWidth="1"/>
    <col min="10234" max="10241" width="9.7265625" style="95" customWidth="1"/>
    <col min="10242" max="10242" width="16.7265625" style="95" customWidth="1"/>
    <col min="10243" max="10243" width="14.36328125" style="95" customWidth="1"/>
    <col min="10244" max="10244" width="12" style="95" customWidth="1"/>
    <col min="10245" max="10246" width="12.08984375" style="95" bestFit="1" customWidth="1"/>
    <col min="10247" max="10247" width="28.81640625" style="95" customWidth="1"/>
    <col min="10248" max="10482" width="8.7265625" style="95"/>
    <col min="10483" max="10483" width="5.453125" style="95" customWidth="1"/>
    <col min="10484" max="10484" width="17.90625" style="95" customWidth="1"/>
    <col min="10485" max="10485" width="8.90625" style="95" bestFit="1" customWidth="1"/>
    <col min="10486" max="10486" width="47.36328125" style="95" customWidth="1"/>
    <col min="10487" max="10487" width="15.7265625" style="95" customWidth="1"/>
    <col min="10488" max="10488" width="20.1796875" style="95" customWidth="1"/>
    <col min="10489" max="10489" width="22.6328125" style="95" customWidth="1"/>
    <col min="10490" max="10497" width="9.7265625" style="95" customWidth="1"/>
    <col min="10498" max="10498" width="16.7265625" style="95" customWidth="1"/>
    <col min="10499" max="10499" width="14.36328125" style="95" customWidth="1"/>
    <col min="10500" max="10500" width="12" style="95" customWidth="1"/>
    <col min="10501" max="10502" width="12.08984375" style="95" bestFit="1" customWidth="1"/>
    <col min="10503" max="10503" width="28.81640625" style="95" customWidth="1"/>
    <col min="10504" max="10738" width="8.7265625" style="95"/>
    <col min="10739" max="10739" width="5.453125" style="95" customWidth="1"/>
    <col min="10740" max="10740" width="17.90625" style="95" customWidth="1"/>
    <col min="10741" max="10741" width="8.90625" style="95" bestFit="1" customWidth="1"/>
    <col min="10742" max="10742" width="47.36328125" style="95" customWidth="1"/>
    <col min="10743" max="10743" width="15.7265625" style="95" customWidth="1"/>
    <col min="10744" max="10744" width="20.1796875" style="95" customWidth="1"/>
    <col min="10745" max="10745" width="22.6328125" style="95" customWidth="1"/>
    <col min="10746" max="10753" width="9.7265625" style="95" customWidth="1"/>
    <col min="10754" max="10754" width="16.7265625" style="95" customWidth="1"/>
    <col min="10755" max="10755" width="14.36328125" style="95" customWidth="1"/>
    <col min="10756" max="10756" width="12" style="95" customWidth="1"/>
    <col min="10757" max="10758" width="12.08984375" style="95" bestFit="1" customWidth="1"/>
    <col min="10759" max="10759" width="28.81640625" style="95" customWidth="1"/>
    <col min="10760" max="10994" width="8.7265625" style="95"/>
    <col min="10995" max="10995" width="5.453125" style="95" customWidth="1"/>
    <col min="10996" max="10996" width="17.90625" style="95" customWidth="1"/>
    <col min="10997" max="10997" width="8.90625" style="95" bestFit="1" customWidth="1"/>
    <col min="10998" max="10998" width="47.36328125" style="95" customWidth="1"/>
    <col min="10999" max="10999" width="15.7265625" style="95" customWidth="1"/>
    <col min="11000" max="11000" width="20.1796875" style="95" customWidth="1"/>
    <col min="11001" max="11001" width="22.6328125" style="95" customWidth="1"/>
    <col min="11002" max="11009" width="9.7265625" style="95" customWidth="1"/>
    <col min="11010" max="11010" width="16.7265625" style="95" customWidth="1"/>
    <col min="11011" max="11011" width="14.36328125" style="95" customWidth="1"/>
    <col min="11012" max="11012" width="12" style="95" customWidth="1"/>
    <col min="11013" max="11014" width="12.08984375" style="95" bestFit="1" customWidth="1"/>
    <col min="11015" max="11015" width="28.81640625" style="95" customWidth="1"/>
    <col min="11016" max="11250" width="8.7265625" style="95"/>
    <col min="11251" max="11251" width="5.453125" style="95" customWidth="1"/>
    <col min="11252" max="11252" width="17.90625" style="95" customWidth="1"/>
    <col min="11253" max="11253" width="8.90625" style="95" bestFit="1" customWidth="1"/>
    <col min="11254" max="11254" width="47.36328125" style="95" customWidth="1"/>
    <col min="11255" max="11255" width="15.7265625" style="95" customWidth="1"/>
    <col min="11256" max="11256" width="20.1796875" style="95" customWidth="1"/>
    <col min="11257" max="11257" width="22.6328125" style="95" customWidth="1"/>
    <col min="11258" max="11265" width="9.7265625" style="95" customWidth="1"/>
    <col min="11266" max="11266" width="16.7265625" style="95" customWidth="1"/>
    <col min="11267" max="11267" width="14.36328125" style="95" customWidth="1"/>
    <col min="11268" max="11268" width="12" style="95" customWidth="1"/>
    <col min="11269" max="11270" width="12.08984375" style="95" bestFit="1" customWidth="1"/>
    <col min="11271" max="11271" width="28.81640625" style="95" customWidth="1"/>
    <col min="11272" max="11506" width="8.7265625" style="95"/>
    <col min="11507" max="11507" width="5.453125" style="95" customWidth="1"/>
    <col min="11508" max="11508" width="17.90625" style="95" customWidth="1"/>
    <col min="11509" max="11509" width="8.90625" style="95" bestFit="1" customWidth="1"/>
    <col min="11510" max="11510" width="47.36328125" style="95" customWidth="1"/>
    <col min="11511" max="11511" width="15.7265625" style="95" customWidth="1"/>
    <col min="11512" max="11512" width="20.1796875" style="95" customWidth="1"/>
    <col min="11513" max="11513" width="22.6328125" style="95" customWidth="1"/>
    <col min="11514" max="11521" width="9.7265625" style="95" customWidth="1"/>
    <col min="11522" max="11522" width="16.7265625" style="95" customWidth="1"/>
    <col min="11523" max="11523" width="14.36328125" style="95" customWidth="1"/>
    <col min="11524" max="11524" width="12" style="95" customWidth="1"/>
    <col min="11525" max="11526" width="12.08984375" style="95" bestFit="1" customWidth="1"/>
    <col min="11527" max="11527" width="28.81640625" style="95" customWidth="1"/>
    <col min="11528" max="11762" width="8.7265625" style="95"/>
    <col min="11763" max="11763" width="5.453125" style="95" customWidth="1"/>
    <col min="11764" max="11764" width="17.90625" style="95" customWidth="1"/>
    <col min="11765" max="11765" width="8.90625" style="95" bestFit="1" customWidth="1"/>
    <col min="11766" max="11766" width="47.36328125" style="95" customWidth="1"/>
    <col min="11767" max="11767" width="15.7265625" style="95" customWidth="1"/>
    <col min="11768" max="11768" width="20.1796875" style="95" customWidth="1"/>
    <col min="11769" max="11769" width="22.6328125" style="95" customWidth="1"/>
    <col min="11770" max="11777" width="9.7265625" style="95" customWidth="1"/>
    <col min="11778" max="11778" width="16.7265625" style="95" customWidth="1"/>
    <col min="11779" max="11779" width="14.36328125" style="95" customWidth="1"/>
    <col min="11780" max="11780" width="12" style="95" customWidth="1"/>
    <col min="11781" max="11782" width="12.08984375" style="95" bestFit="1" customWidth="1"/>
    <col min="11783" max="11783" width="28.81640625" style="95" customWidth="1"/>
    <col min="11784" max="12018" width="8.7265625" style="95"/>
    <col min="12019" max="12019" width="5.453125" style="95" customWidth="1"/>
    <col min="12020" max="12020" width="17.90625" style="95" customWidth="1"/>
    <col min="12021" max="12021" width="8.90625" style="95" bestFit="1" customWidth="1"/>
    <col min="12022" max="12022" width="47.36328125" style="95" customWidth="1"/>
    <col min="12023" max="12023" width="15.7265625" style="95" customWidth="1"/>
    <col min="12024" max="12024" width="20.1796875" style="95" customWidth="1"/>
    <col min="12025" max="12025" width="22.6328125" style="95" customWidth="1"/>
    <col min="12026" max="12033" width="9.7265625" style="95" customWidth="1"/>
    <col min="12034" max="12034" width="16.7265625" style="95" customWidth="1"/>
    <col min="12035" max="12035" width="14.36328125" style="95" customWidth="1"/>
    <col min="12036" max="12036" width="12" style="95" customWidth="1"/>
    <col min="12037" max="12038" width="12.08984375" style="95" bestFit="1" customWidth="1"/>
    <col min="12039" max="12039" width="28.81640625" style="95" customWidth="1"/>
    <col min="12040" max="12274" width="8.7265625" style="95"/>
    <col min="12275" max="12275" width="5.453125" style="95" customWidth="1"/>
    <col min="12276" max="12276" width="17.90625" style="95" customWidth="1"/>
    <col min="12277" max="12277" width="8.90625" style="95" bestFit="1" customWidth="1"/>
    <col min="12278" max="12278" width="47.36328125" style="95" customWidth="1"/>
    <col min="12279" max="12279" width="15.7265625" style="95" customWidth="1"/>
    <col min="12280" max="12280" width="20.1796875" style="95" customWidth="1"/>
    <col min="12281" max="12281" width="22.6328125" style="95" customWidth="1"/>
    <col min="12282" max="12289" width="9.7265625" style="95" customWidth="1"/>
    <col min="12290" max="12290" width="16.7265625" style="95" customWidth="1"/>
    <col min="12291" max="12291" width="14.36328125" style="95" customWidth="1"/>
    <col min="12292" max="12292" width="12" style="95" customWidth="1"/>
    <col min="12293" max="12294" width="12.08984375" style="95" bestFit="1" customWidth="1"/>
    <col min="12295" max="12295" width="28.81640625" style="95" customWidth="1"/>
    <col min="12296" max="12530" width="8.7265625" style="95"/>
    <col min="12531" max="12531" width="5.453125" style="95" customWidth="1"/>
    <col min="12532" max="12532" width="17.90625" style="95" customWidth="1"/>
    <col min="12533" max="12533" width="8.90625" style="95" bestFit="1" customWidth="1"/>
    <col min="12534" max="12534" width="47.36328125" style="95" customWidth="1"/>
    <col min="12535" max="12535" width="15.7265625" style="95" customWidth="1"/>
    <col min="12536" max="12536" width="20.1796875" style="95" customWidth="1"/>
    <col min="12537" max="12537" width="22.6328125" style="95" customWidth="1"/>
    <col min="12538" max="12545" width="9.7265625" style="95" customWidth="1"/>
    <col min="12546" max="12546" width="16.7265625" style="95" customWidth="1"/>
    <col min="12547" max="12547" width="14.36328125" style="95" customWidth="1"/>
    <col min="12548" max="12548" width="12" style="95" customWidth="1"/>
    <col min="12549" max="12550" width="12.08984375" style="95" bestFit="1" customWidth="1"/>
    <col min="12551" max="12551" width="28.81640625" style="95" customWidth="1"/>
    <col min="12552" max="12786" width="8.7265625" style="95"/>
    <col min="12787" max="12787" width="5.453125" style="95" customWidth="1"/>
    <col min="12788" max="12788" width="17.90625" style="95" customWidth="1"/>
    <col min="12789" max="12789" width="8.90625" style="95" bestFit="1" customWidth="1"/>
    <col min="12790" max="12790" width="47.36328125" style="95" customWidth="1"/>
    <col min="12791" max="12791" width="15.7265625" style="95" customWidth="1"/>
    <col min="12792" max="12792" width="20.1796875" style="95" customWidth="1"/>
    <col min="12793" max="12793" width="22.6328125" style="95" customWidth="1"/>
    <col min="12794" max="12801" width="9.7265625" style="95" customWidth="1"/>
    <col min="12802" max="12802" width="16.7265625" style="95" customWidth="1"/>
    <col min="12803" max="12803" width="14.36328125" style="95" customWidth="1"/>
    <col min="12804" max="12804" width="12" style="95" customWidth="1"/>
    <col min="12805" max="12806" width="12.08984375" style="95" bestFit="1" customWidth="1"/>
    <col min="12807" max="12807" width="28.81640625" style="95" customWidth="1"/>
    <col min="12808" max="13042" width="8.7265625" style="95"/>
    <col min="13043" max="13043" width="5.453125" style="95" customWidth="1"/>
    <col min="13044" max="13044" width="17.90625" style="95" customWidth="1"/>
    <col min="13045" max="13045" width="8.90625" style="95" bestFit="1" customWidth="1"/>
    <col min="13046" max="13046" width="47.36328125" style="95" customWidth="1"/>
    <col min="13047" max="13047" width="15.7265625" style="95" customWidth="1"/>
    <col min="13048" max="13048" width="20.1796875" style="95" customWidth="1"/>
    <col min="13049" max="13049" width="22.6328125" style="95" customWidth="1"/>
    <col min="13050" max="13057" width="9.7265625" style="95" customWidth="1"/>
    <col min="13058" max="13058" width="16.7265625" style="95" customWidth="1"/>
    <col min="13059" max="13059" width="14.36328125" style="95" customWidth="1"/>
    <col min="13060" max="13060" width="12" style="95" customWidth="1"/>
    <col min="13061" max="13062" width="12.08984375" style="95" bestFit="1" customWidth="1"/>
    <col min="13063" max="13063" width="28.81640625" style="95" customWidth="1"/>
    <col min="13064" max="13298" width="8.7265625" style="95"/>
    <col min="13299" max="13299" width="5.453125" style="95" customWidth="1"/>
    <col min="13300" max="13300" width="17.90625" style="95" customWidth="1"/>
    <col min="13301" max="13301" width="8.90625" style="95" bestFit="1" customWidth="1"/>
    <col min="13302" max="13302" width="47.36328125" style="95" customWidth="1"/>
    <col min="13303" max="13303" width="15.7265625" style="95" customWidth="1"/>
    <col min="13304" max="13304" width="20.1796875" style="95" customWidth="1"/>
    <col min="13305" max="13305" width="22.6328125" style="95" customWidth="1"/>
    <col min="13306" max="13313" width="9.7265625" style="95" customWidth="1"/>
    <col min="13314" max="13314" width="16.7265625" style="95" customWidth="1"/>
    <col min="13315" max="13315" width="14.36328125" style="95" customWidth="1"/>
    <col min="13316" max="13316" width="12" style="95" customWidth="1"/>
    <col min="13317" max="13318" width="12.08984375" style="95" bestFit="1" customWidth="1"/>
    <col min="13319" max="13319" width="28.81640625" style="95" customWidth="1"/>
    <col min="13320" max="13554" width="8.7265625" style="95"/>
    <col min="13555" max="13555" width="5.453125" style="95" customWidth="1"/>
    <col min="13556" max="13556" width="17.90625" style="95" customWidth="1"/>
    <col min="13557" max="13557" width="8.90625" style="95" bestFit="1" customWidth="1"/>
    <col min="13558" max="13558" width="47.36328125" style="95" customWidth="1"/>
    <col min="13559" max="13559" width="15.7265625" style="95" customWidth="1"/>
    <col min="13560" max="13560" width="20.1796875" style="95" customWidth="1"/>
    <col min="13561" max="13561" width="22.6328125" style="95" customWidth="1"/>
    <col min="13562" max="13569" width="9.7265625" style="95" customWidth="1"/>
    <col min="13570" max="13570" width="16.7265625" style="95" customWidth="1"/>
    <col min="13571" max="13571" width="14.36328125" style="95" customWidth="1"/>
    <col min="13572" max="13572" width="12" style="95" customWidth="1"/>
    <col min="13573" max="13574" width="12.08984375" style="95" bestFit="1" customWidth="1"/>
    <col min="13575" max="13575" width="28.81640625" style="95" customWidth="1"/>
    <col min="13576" max="13810" width="8.7265625" style="95"/>
    <col min="13811" max="13811" width="5.453125" style="95" customWidth="1"/>
    <col min="13812" max="13812" width="17.90625" style="95" customWidth="1"/>
    <col min="13813" max="13813" width="8.90625" style="95" bestFit="1" customWidth="1"/>
    <col min="13814" max="13814" width="47.36328125" style="95" customWidth="1"/>
    <col min="13815" max="13815" width="15.7265625" style="95" customWidth="1"/>
    <col min="13816" max="13816" width="20.1796875" style="95" customWidth="1"/>
    <col min="13817" max="13817" width="22.6328125" style="95" customWidth="1"/>
    <col min="13818" max="13825" width="9.7265625" style="95" customWidth="1"/>
    <col min="13826" max="13826" width="16.7265625" style="95" customWidth="1"/>
    <col min="13827" max="13827" width="14.36328125" style="95" customWidth="1"/>
    <col min="13828" max="13828" width="12" style="95" customWidth="1"/>
    <col min="13829" max="13830" width="12.08984375" style="95" bestFit="1" customWidth="1"/>
    <col min="13831" max="13831" width="28.81640625" style="95" customWidth="1"/>
    <col min="13832" max="14066" width="8.7265625" style="95"/>
    <col min="14067" max="14067" width="5.453125" style="95" customWidth="1"/>
    <col min="14068" max="14068" width="17.90625" style="95" customWidth="1"/>
    <col min="14069" max="14069" width="8.90625" style="95" bestFit="1" customWidth="1"/>
    <col min="14070" max="14070" width="47.36328125" style="95" customWidth="1"/>
    <col min="14071" max="14071" width="15.7265625" style="95" customWidth="1"/>
    <col min="14072" max="14072" width="20.1796875" style="95" customWidth="1"/>
    <col min="14073" max="14073" width="22.6328125" style="95" customWidth="1"/>
    <col min="14074" max="14081" width="9.7265625" style="95" customWidth="1"/>
    <col min="14082" max="14082" width="16.7265625" style="95" customWidth="1"/>
    <col min="14083" max="14083" width="14.36328125" style="95" customWidth="1"/>
    <col min="14084" max="14084" width="12" style="95" customWidth="1"/>
    <col min="14085" max="14086" width="12.08984375" style="95" bestFit="1" customWidth="1"/>
    <col min="14087" max="14087" width="28.81640625" style="95" customWidth="1"/>
    <col min="14088" max="14322" width="8.7265625" style="95"/>
    <col min="14323" max="14323" width="5.453125" style="95" customWidth="1"/>
    <col min="14324" max="14324" width="17.90625" style="95" customWidth="1"/>
    <col min="14325" max="14325" width="8.90625" style="95" bestFit="1" customWidth="1"/>
    <col min="14326" max="14326" width="47.36328125" style="95" customWidth="1"/>
    <col min="14327" max="14327" width="15.7265625" style="95" customWidth="1"/>
    <col min="14328" max="14328" width="20.1796875" style="95" customWidth="1"/>
    <col min="14329" max="14329" width="22.6328125" style="95" customWidth="1"/>
    <col min="14330" max="14337" width="9.7265625" style="95" customWidth="1"/>
    <col min="14338" max="14338" width="16.7265625" style="95" customWidth="1"/>
    <col min="14339" max="14339" width="14.36328125" style="95" customWidth="1"/>
    <col min="14340" max="14340" width="12" style="95" customWidth="1"/>
    <col min="14341" max="14342" width="12.08984375" style="95" bestFit="1" customWidth="1"/>
    <col min="14343" max="14343" width="28.81640625" style="95" customWidth="1"/>
    <col min="14344" max="14578" width="8.7265625" style="95"/>
    <col min="14579" max="14579" width="5.453125" style="95" customWidth="1"/>
    <col min="14580" max="14580" width="17.90625" style="95" customWidth="1"/>
    <col min="14581" max="14581" width="8.90625" style="95" bestFit="1" customWidth="1"/>
    <col min="14582" max="14582" width="47.36328125" style="95" customWidth="1"/>
    <col min="14583" max="14583" width="15.7265625" style="95" customWidth="1"/>
    <col min="14584" max="14584" width="20.1796875" style="95" customWidth="1"/>
    <col min="14585" max="14585" width="22.6328125" style="95" customWidth="1"/>
    <col min="14586" max="14593" width="9.7265625" style="95" customWidth="1"/>
    <col min="14594" max="14594" width="16.7265625" style="95" customWidth="1"/>
    <col min="14595" max="14595" width="14.36328125" style="95" customWidth="1"/>
    <col min="14596" max="14596" width="12" style="95" customWidth="1"/>
    <col min="14597" max="14598" width="12.08984375" style="95" bestFit="1" customWidth="1"/>
    <col min="14599" max="14599" width="28.81640625" style="95" customWidth="1"/>
    <col min="14600" max="14834" width="8.7265625" style="95"/>
    <col min="14835" max="14835" width="5.453125" style="95" customWidth="1"/>
    <col min="14836" max="14836" width="17.90625" style="95" customWidth="1"/>
    <col min="14837" max="14837" width="8.90625" style="95" bestFit="1" customWidth="1"/>
    <col min="14838" max="14838" width="47.36328125" style="95" customWidth="1"/>
    <col min="14839" max="14839" width="15.7265625" style="95" customWidth="1"/>
    <col min="14840" max="14840" width="20.1796875" style="95" customWidth="1"/>
    <col min="14841" max="14841" width="22.6328125" style="95" customWidth="1"/>
    <col min="14842" max="14849" width="9.7265625" style="95" customWidth="1"/>
    <col min="14850" max="14850" width="16.7265625" style="95" customWidth="1"/>
    <col min="14851" max="14851" width="14.36328125" style="95" customWidth="1"/>
    <col min="14852" max="14852" width="12" style="95" customWidth="1"/>
    <col min="14853" max="14854" width="12.08984375" style="95" bestFit="1" customWidth="1"/>
    <col min="14855" max="14855" width="28.81640625" style="95" customWidth="1"/>
    <col min="14856" max="15090" width="8.7265625" style="95"/>
    <col min="15091" max="15091" width="5.453125" style="95" customWidth="1"/>
    <col min="15092" max="15092" width="17.90625" style="95" customWidth="1"/>
    <col min="15093" max="15093" width="8.90625" style="95" bestFit="1" customWidth="1"/>
    <col min="15094" max="15094" width="47.36328125" style="95" customWidth="1"/>
    <col min="15095" max="15095" width="15.7265625" style="95" customWidth="1"/>
    <col min="15096" max="15096" width="20.1796875" style="95" customWidth="1"/>
    <col min="15097" max="15097" width="22.6328125" style="95" customWidth="1"/>
    <col min="15098" max="15105" width="9.7265625" style="95" customWidth="1"/>
    <col min="15106" max="15106" width="16.7265625" style="95" customWidth="1"/>
    <col min="15107" max="15107" width="14.36328125" style="95" customWidth="1"/>
    <col min="15108" max="15108" width="12" style="95" customWidth="1"/>
    <col min="15109" max="15110" width="12.08984375" style="95" bestFit="1" customWidth="1"/>
    <col min="15111" max="15111" width="28.81640625" style="95" customWidth="1"/>
    <col min="15112" max="15346" width="8.7265625" style="95"/>
    <col min="15347" max="15347" width="5.453125" style="95" customWidth="1"/>
    <col min="15348" max="15348" width="17.90625" style="95" customWidth="1"/>
    <col min="15349" max="15349" width="8.90625" style="95" bestFit="1" customWidth="1"/>
    <col min="15350" max="15350" width="47.36328125" style="95" customWidth="1"/>
    <col min="15351" max="15351" width="15.7265625" style="95" customWidth="1"/>
    <col min="15352" max="15352" width="20.1796875" style="95" customWidth="1"/>
    <col min="15353" max="15353" width="22.6328125" style="95" customWidth="1"/>
    <col min="15354" max="15361" width="9.7265625" style="95" customWidth="1"/>
    <col min="15362" max="15362" width="16.7265625" style="95" customWidth="1"/>
    <col min="15363" max="15363" width="14.36328125" style="95" customWidth="1"/>
    <col min="15364" max="15364" width="12" style="95" customWidth="1"/>
    <col min="15365" max="15366" width="12.08984375" style="95" bestFit="1" customWidth="1"/>
    <col min="15367" max="15367" width="28.81640625" style="95" customWidth="1"/>
    <col min="15368" max="15602" width="8.7265625" style="95"/>
    <col min="15603" max="15603" width="5.453125" style="95" customWidth="1"/>
    <col min="15604" max="15604" width="17.90625" style="95" customWidth="1"/>
    <col min="15605" max="15605" width="8.90625" style="95" bestFit="1" customWidth="1"/>
    <col min="15606" max="15606" width="47.36328125" style="95" customWidth="1"/>
    <col min="15607" max="15607" width="15.7265625" style="95" customWidth="1"/>
    <col min="15608" max="15608" width="20.1796875" style="95" customWidth="1"/>
    <col min="15609" max="15609" width="22.6328125" style="95" customWidth="1"/>
    <col min="15610" max="15617" width="9.7265625" style="95" customWidth="1"/>
    <col min="15618" max="15618" width="16.7265625" style="95" customWidth="1"/>
    <col min="15619" max="15619" width="14.36328125" style="95" customWidth="1"/>
    <col min="15620" max="15620" width="12" style="95" customWidth="1"/>
    <col min="15621" max="15622" width="12.08984375" style="95" bestFit="1" customWidth="1"/>
    <col min="15623" max="15623" width="28.81640625" style="95" customWidth="1"/>
    <col min="15624" max="15858" width="8.7265625" style="95"/>
    <col min="15859" max="15859" width="5.453125" style="95" customWidth="1"/>
    <col min="15860" max="15860" width="17.90625" style="95" customWidth="1"/>
    <col min="15861" max="15861" width="8.90625" style="95" bestFit="1" customWidth="1"/>
    <col min="15862" max="15862" width="47.36328125" style="95" customWidth="1"/>
    <col min="15863" max="15863" width="15.7265625" style="95" customWidth="1"/>
    <col min="15864" max="15864" width="20.1796875" style="95" customWidth="1"/>
    <col min="15865" max="15865" width="22.6328125" style="95" customWidth="1"/>
    <col min="15866" max="15873" width="9.7265625" style="95" customWidth="1"/>
    <col min="15874" max="15874" width="16.7265625" style="95" customWidth="1"/>
    <col min="15875" max="15875" width="14.36328125" style="95" customWidth="1"/>
    <col min="15876" max="15876" width="12" style="95" customWidth="1"/>
    <col min="15877" max="15878" width="12.08984375" style="95" bestFit="1" customWidth="1"/>
    <col min="15879" max="15879" width="28.81640625" style="95" customWidth="1"/>
    <col min="15880" max="16114" width="8.7265625" style="95"/>
    <col min="16115" max="16115" width="5.453125" style="95" customWidth="1"/>
    <col min="16116" max="16116" width="17.90625" style="95" customWidth="1"/>
    <col min="16117" max="16117" width="8.90625" style="95" bestFit="1" customWidth="1"/>
    <col min="16118" max="16118" width="47.36328125" style="95" customWidth="1"/>
    <col min="16119" max="16119" width="15.7265625" style="95" customWidth="1"/>
    <col min="16120" max="16120" width="20.1796875" style="95" customWidth="1"/>
    <col min="16121" max="16121" width="22.6328125" style="95" customWidth="1"/>
    <col min="16122" max="16129" width="9.7265625" style="95" customWidth="1"/>
    <col min="16130" max="16130" width="16.7265625" style="95" customWidth="1"/>
    <col min="16131" max="16131" width="14.36328125" style="95" customWidth="1"/>
    <col min="16132" max="16132" width="12" style="95" customWidth="1"/>
    <col min="16133" max="16134" width="12.08984375" style="95" bestFit="1" customWidth="1"/>
    <col min="16135" max="16135" width="28.81640625" style="95" customWidth="1"/>
    <col min="16136" max="16384" width="8.7265625" style="95"/>
  </cols>
  <sheetData>
    <row r="1" spans="1:7" s="12" customFormat="1" ht="30" customHeight="1" x14ac:dyDescent="0.35">
      <c r="A1" s="590" t="s">
        <v>21</v>
      </c>
      <c r="B1" s="593" t="s">
        <v>54</v>
      </c>
      <c r="C1" s="593"/>
      <c r="D1" s="590" t="s">
        <v>48</v>
      </c>
      <c r="E1" s="413" t="s">
        <v>60</v>
      </c>
      <c r="F1" s="590" t="s">
        <v>50</v>
      </c>
      <c r="G1" s="590"/>
    </row>
    <row r="2" spans="1:7" s="12" customFormat="1" ht="30" customHeight="1" x14ac:dyDescent="0.35">
      <c r="A2" s="590"/>
      <c r="B2" s="593"/>
      <c r="C2" s="593"/>
      <c r="D2" s="590"/>
      <c r="E2" s="413">
        <v>2028</v>
      </c>
      <c r="F2" s="414" t="s">
        <v>211</v>
      </c>
      <c r="G2" s="414" t="s">
        <v>212</v>
      </c>
    </row>
    <row r="3" spans="1:7" s="12" customFormat="1" ht="25" customHeight="1" x14ac:dyDescent="0.35">
      <c r="A3" s="589" t="s">
        <v>213</v>
      </c>
      <c r="B3" s="589"/>
      <c r="C3" s="589"/>
      <c r="D3" s="589"/>
      <c r="E3" s="589"/>
      <c r="F3" s="589"/>
      <c r="G3" s="589"/>
    </row>
    <row r="4" spans="1:7" s="94" customFormat="1" ht="25" customHeight="1" x14ac:dyDescent="0.35">
      <c r="A4" s="54">
        <v>2</v>
      </c>
      <c r="B4" s="388" t="s">
        <v>214</v>
      </c>
      <c r="C4" s="389" t="s">
        <v>33</v>
      </c>
      <c r="D4" s="388"/>
      <c r="E4" s="73"/>
      <c r="F4" s="390"/>
      <c r="G4" s="391"/>
    </row>
    <row r="5" spans="1:7" ht="25" customHeight="1" x14ac:dyDescent="0.35">
      <c r="A5" s="71"/>
      <c r="B5" s="71" t="s">
        <v>215</v>
      </c>
      <c r="C5" s="72" t="s">
        <v>216</v>
      </c>
      <c r="D5" s="73"/>
      <c r="E5" s="457"/>
      <c r="F5" s="392"/>
      <c r="G5" s="393"/>
    </row>
    <row r="6" spans="1:7" ht="25" customHeight="1" x14ac:dyDescent="0.35">
      <c r="A6" s="71"/>
      <c r="B6" s="86">
        <v>1</v>
      </c>
      <c r="C6" s="76" t="str">
        <f>'2027-2'!C6</f>
        <v>kegiatan Pendidikan PAUD Holistik Integratif (HI)</v>
      </c>
      <c r="D6" s="75" t="s">
        <v>221</v>
      </c>
      <c r="E6" s="394">
        <v>2028</v>
      </c>
      <c r="F6" s="398">
        <v>6200000</v>
      </c>
      <c r="G6" s="86" t="s">
        <v>120</v>
      </c>
    </row>
    <row r="7" spans="1:7" ht="25" customHeight="1" x14ac:dyDescent="0.35">
      <c r="A7" s="71"/>
      <c r="B7" s="86">
        <v>2</v>
      </c>
      <c r="C7" s="76" t="s">
        <v>219</v>
      </c>
      <c r="D7" s="75" t="s">
        <v>221</v>
      </c>
      <c r="E7" s="394">
        <v>2028</v>
      </c>
      <c r="F7" s="398">
        <v>10800000</v>
      </c>
      <c r="G7" s="86" t="s">
        <v>120</v>
      </c>
    </row>
    <row r="8" spans="1:7" ht="25" customHeight="1" x14ac:dyDescent="0.35">
      <c r="A8" s="71"/>
      <c r="B8" s="71" t="s">
        <v>234</v>
      </c>
      <c r="C8" s="72" t="s">
        <v>235</v>
      </c>
      <c r="D8" s="73"/>
      <c r="E8" s="395"/>
      <c r="F8" s="83"/>
      <c r="G8" s="72"/>
    </row>
    <row r="9" spans="1:7" ht="25" customHeight="1" x14ac:dyDescent="0.35">
      <c r="A9" s="71"/>
      <c r="B9" s="86">
        <v>1</v>
      </c>
      <c r="C9" s="76" t="s">
        <v>238</v>
      </c>
      <c r="D9" s="75" t="s">
        <v>669</v>
      </c>
      <c r="E9" s="394">
        <v>2028</v>
      </c>
      <c r="F9" s="398">
        <f>'2027-2'!F13</f>
        <v>5400000</v>
      </c>
      <c r="G9" s="86" t="s">
        <v>120</v>
      </c>
    </row>
    <row r="10" spans="1:7" ht="25" customHeight="1" x14ac:dyDescent="0.35">
      <c r="A10" s="71"/>
      <c r="B10" s="86">
        <v>2</v>
      </c>
      <c r="C10" s="76" t="s">
        <v>239</v>
      </c>
      <c r="D10" s="75" t="s">
        <v>669</v>
      </c>
      <c r="E10" s="394">
        <v>2028</v>
      </c>
      <c r="F10" s="398">
        <f>'2027-2'!F14</f>
        <v>8100000</v>
      </c>
      <c r="G10" s="86" t="s">
        <v>120</v>
      </c>
    </row>
    <row r="11" spans="1:7" ht="25" customHeight="1" x14ac:dyDescent="0.35">
      <c r="A11" s="71"/>
      <c r="B11" s="71" t="s">
        <v>240</v>
      </c>
      <c r="C11" s="72" t="s">
        <v>241</v>
      </c>
      <c r="D11" s="73"/>
      <c r="E11" s="395"/>
      <c r="F11" s="83"/>
      <c r="G11" s="72"/>
    </row>
    <row r="12" spans="1:7" ht="34" customHeight="1" x14ac:dyDescent="0.35">
      <c r="A12" s="71"/>
      <c r="B12" s="86">
        <v>1</v>
      </c>
      <c r="C12" s="76" t="s">
        <v>242</v>
      </c>
      <c r="D12" s="75" t="s">
        <v>231</v>
      </c>
      <c r="E12" s="394">
        <v>2028</v>
      </c>
      <c r="F12" s="398">
        <v>10000000</v>
      </c>
      <c r="G12" s="86" t="s">
        <v>120</v>
      </c>
    </row>
    <row r="13" spans="1:7" ht="46.5" x14ac:dyDescent="0.35">
      <c r="A13" s="71"/>
      <c r="B13" s="71" t="s">
        <v>262</v>
      </c>
      <c r="C13" s="72" t="s">
        <v>263</v>
      </c>
      <c r="D13" s="72"/>
      <c r="E13" s="395"/>
      <c r="F13" s="83"/>
      <c r="G13" s="72"/>
    </row>
    <row r="14" spans="1:7" s="4" customFormat="1" ht="31" x14ac:dyDescent="0.35">
      <c r="A14" s="71"/>
      <c r="B14" s="71">
        <v>1</v>
      </c>
      <c r="C14" s="381" t="s">
        <v>264</v>
      </c>
      <c r="D14" s="360"/>
      <c r="E14" s="395"/>
      <c r="F14" s="399"/>
      <c r="G14" s="71"/>
    </row>
    <row r="15" spans="1:7" ht="25" customHeight="1" x14ac:dyDescent="0.35">
      <c r="A15" s="71"/>
      <c r="B15" s="86">
        <v>1</v>
      </c>
      <c r="C15" s="76" t="s">
        <v>265</v>
      </c>
      <c r="D15" s="75" t="s">
        <v>244</v>
      </c>
      <c r="E15" s="80">
        <v>2028</v>
      </c>
      <c r="F15" s="398">
        <v>4000000</v>
      </c>
      <c r="G15" s="86" t="s">
        <v>120</v>
      </c>
    </row>
    <row r="16" spans="1:7" ht="25" customHeight="1" x14ac:dyDescent="0.35">
      <c r="A16" s="71"/>
      <c r="B16" s="86">
        <v>2</v>
      </c>
      <c r="C16" s="76" t="s">
        <v>266</v>
      </c>
      <c r="D16" s="75" t="s">
        <v>244</v>
      </c>
      <c r="E16" s="80">
        <v>2028</v>
      </c>
      <c r="F16" s="398">
        <v>4000000</v>
      </c>
      <c r="G16" s="86" t="s">
        <v>120</v>
      </c>
    </row>
    <row r="17" spans="1:7" ht="25" customHeight="1" x14ac:dyDescent="0.35">
      <c r="A17" s="71"/>
      <c r="B17" s="86">
        <v>3</v>
      </c>
      <c r="C17" s="76" t="s">
        <v>267</v>
      </c>
      <c r="D17" s="75" t="s">
        <v>244</v>
      </c>
      <c r="E17" s="80">
        <v>2028</v>
      </c>
      <c r="F17" s="398">
        <v>4000000</v>
      </c>
      <c r="G17" s="86" t="s">
        <v>120</v>
      </c>
    </row>
    <row r="18" spans="1:7" ht="25" customHeight="1" x14ac:dyDescent="0.35">
      <c r="A18" s="71"/>
      <c r="B18" s="86">
        <v>4</v>
      </c>
      <c r="C18" s="76" t="s">
        <v>268</v>
      </c>
      <c r="D18" s="75" t="s">
        <v>244</v>
      </c>
      <c r="E18" s="80">
        <v>2028</v>
      </c>
      <c r="F18" s="398">
        <v>4000000</v>
      </c>
      <c r="G18" s="86" t="s">
        <v>120</v>
      </c>
    </row>
    <row r="19" spans="1:7" ht="25" customHeight="1" x14ac:dyDescent="0.35">
      <c r="A19" s="71"/>
      <c r="B19" s="86">
        <v>5</v>
      </c>
      <c r="C19" s="76" t="s">
        <v>269</v>
      </c>
      <c r="D19" s="75" t="s">
        <v>244</v>
      </c>
      <c r="E19" s="80">
        <v>2028</v>
      </c>
      <c r="F19" s="398">
        <v>4000000</v>
      </c>
      <c r="G19" s="86" t="s">
        <v>120</v>
      </c>
    </row>
    <row r="20" spans="1:7" ht="25" customHeight="1" x14ac:dyDescent="0.35">
      <c r="A20" s="71"/>
      <c r="B20" s="86">
        <v>6</v>
      </c>
      <c r="C20" s="76" t="s">
        <v>270</v>
      </c>
      <c r="D20" s="75" t="s">
        <v>244</v>
      </c>
      <c r="E20" s="80">
        <v>2028</v>
      </c>
      <c r="F20" s="398">
        <v>4000000</v>
      </c>
      <c r="G20" s="86" t="s">
        <v>120</v>
      </c>
    </row>
    <row r="21" spans="1:7" ht="25" customHeight="1" x14ac:dyDescent="0.35">
      <c r="A21" s="71"/>
      <c r="B21" s="86">
        <v>7</v>
      </c>
      <c r="C21" s="76" t="s">
        <v>271</v>
      </c>
      <c r="D21" s="75" t="s">
        <v>244</v>
      </c>
      <c r="E21" s="80">
        <v>2028</v>
      </c>
      <c r="F21" s="398">
        <v>4000000</v>
      </c>
      <c r="G21" s="86" t="s">
        <v>120</v>
      </c>
    </row>
    <row r="22" spans="1:7" ht="25" customHeight="1" x14ac:dyDescent="0.35">
      <c r="A22" s="71"/>
      <c r="B22" s="86">
        <v>8</v>
      </c>
      <c r="C22" s="76" t="s">
        <v>272</v>
      </c>
      <c r="D22" s="75" t="s">
        <v>244</v>
      </c>
      <c r="E22" s="80">
        <v>2028</v>
      </c>
      <c r="F22" s="398">
        <v>4000000</v>
      </c>
      <c r="G22" s="86" t="s">
        <v>120</v>
      </c>
    </row>
    <row r="23" spans="1:7" ht="25" customHeight="1" x14ac:dyDescent="0.35">
      <c r="A23" s="71">
        <v>2</v>
      </c>
      <c r="B23" s="71">
        <v>3</v>
      </c>
      <c r="C23" s="396" t="s">
        <v>273</v>
      </c>
      <c r="D23" s="396"/>
      <c r="E23" s="395"/>
      <c r="F23" s="397"/>
      <c r="G23" s="44"/>
    </row>
    <row r="24" spans="1:7" ht="25" customHeight="1" x14ac:dyDescent="0.35">
      <c r="A24" s="71"/>
      <c r="B24" s="71" t="s">
        <v>274</v>
      </c>
      <c r="C24" s="72" t="s">
        <v>275</v>
      </c>
      <c r="D24" s="396"/>
      <c r="E24" s="395"/>
      <c r="F24" s="397"/>
      <c r="G24" s="44"/>
    </row>
    <row r="25" spans="1:7" ht="25" customHeight="1" x14ac:dyDescent="0.35">
      <c r="A25" s="44"/>
      <c r="B25" s="77">
        <v>1</v>
      </c>
      <c r="C25" s="76" t="str">
        <f>'2027-2'!C29</f>
        <v>Penyelenggaraan Pos Kesehatan Desa(POSBINDU)</v>
      </c>
      <c r="D25" s="75" t="str">
        <f>'2027-2'!D29</f>
        <v>POSBINDU</v>
      </c>
      <c r="E25" s="86">
        <v>2028</v>
      </c>
      <c r="F25" s="398">
        <f>'2027-2'!F29</f>
        <v>14905000</v>
      </c>
      <c r="G25" s="44" t="s">
        <v>120</v>
      </c>
    </row>
    <row r="26" spans="1:7" ht="25" customHeight="1" x14ac:dyDescent="0.35">
      <c r="A26" s="44"/>
      <c r="B26" s="77">
        <v>2</v>
      </c>
      <c r="C26" s="76" t="str">
        <f>'2027-2'!C30</f>
        <v>Posyandu Integrasi Layanan Primer (ILP)</v>
      </c>
      <c r="D26" s="75" t="str">
        <f>'2027-2'!D30</f>
        <v xml:space="preserve">PKD </v>
      </c>
      <c r="E26" s="86">
        <v>2028</v>
      </c>
      <c r="F26" s="398">
        <f>'2027-2'!F30</f>
        <v>3000000</v>
      </c>
      <c r="G26" s="44" t="s">
        <v>120</v>
      </c>
    </row>
    <row r="27" spans="1:7" ht="25" customHeight="1" x14ac:dyDescent="0.35">
      <c r="A27" s="71"/>
      <c r="B27" s="71" t="s">
        <v>281</v>
      </c>
      <c r="C27" s="72" t="s">
        <v>282</v>
      </c>
      <c r="D27" s="396"/>
      <c r="E27" s="395"/>
      <c r="F27" s="397"/>
      <c r="G27" s="44"/>
    </row>
    <row r="28" spans="1:7" ht="25" customHeight="1" x14ac:dyDescent="0.35">
      <c r="A28" s="44"/>
      <c r="B28" s="52">
        <v>1</v>
      </c>
      <c r="C28" s="74" t="str">
        <f>'2027-2'!C32</f>
        <v>Operasional Posyandu</v>
      </c>
      <c r="D28" s="52" t="s">
        <v>283</v>
      </c>
      <c r="E28" s="86">
        <v>2028</v>
      </c>
      <c r="F28" s="358">
        <f>'2027-2'!F32</f>
        <v>16800000</v>
      </c>
      <c r="G28" s="44" t="s">
        <v>120</v>
      </c>
    </row>
    <row r="29" spans="1:7" ht="25" customHeight="1" x14ac:dyDescent="0.35">
      <c r="A29" s="44"/>
      <c r="B29" s="52">
        <v>2</v>
      </c>
      <c r="C29" s="74" t="str">
        <f>'2027-2'!C33</f>
        <v>Makanan Tambahan untuk penanganan gizi buruk</v>
      </c>
      <c r="D29" s="52" t="s">
        <v>283</v>
      </c>
      <c r="E29" s="86">
        <v>2028</v>
      </c>
      <c r="F29" s="358">
        <f>'2027-2'!F33</f>
        <v>16000000</v>
      </c>
      <c r="G29" s="44" t="s">
        <v>120</v>
      </c>
    </row>
    <row r="30" spans="1:7" ht="25" customHeight="1" x14ac:dyDescent="0.35">
      <c r="A30" s="44"/>
      <c r="B30" s="52">
        <v>3</v>
      </c>
      <c r="C30" s="74" t="str">
        <f>'2027-2'!C34</f>
        <v>Belanja Peralatan Posyandu</v>
      </c>
      <c r="D30" s="353" t="s">
        <v>283</v>
      </c>
      <c r="E30" s="86">
        <v>2028</v>
      </c>
      <c r="F30" s="358">
        <f>'2027-2'!F34</f>
        <v>6000000</v>
      </c>
      <c r="G30" s="44" t="s">
        <v>120</v>
      </c>
    </row>
    <row r="31" spans="1:7" ht="25" customHeight="1" x14ac:dyDescent="0.35">
      <c r="A31" s="71"/>
      <c r="B31" s="71" t="s">
        <v>285</v>
      </c>
      <c r="C31" s="72" t="s">
        <v>286</v>
      </c>
      <c r="D31" s="396"/>
      <c r="E31" s="395"/>
      <c r="F31" s="397"/>
      <c r="G31" s="44"/>
    </row>
    <row r="32" spans="1:7" ht="25" customHeight="1" x14ac:dyDescent="0.35">
      <c r="A32" s="71"/>
      <c r="B32" s="77">
        <v>1</v>
      </c>
      <c r="C32" s="76" t="str">
        <f>'2027-2'!C36</f>
        <v>Forum Kesehatan Desa(pendataan dan pendampingan AIDS, TBC, dan Malaria (ATM)</v>
      </c>
      <c r="D32" s="75" t="str">
        <f>'2027-2'!D36</f>
        <v>FKD</v>
      </c>
      <c r="E32" s="86">
        <v>2028</v>
      </c>
      <c r="F32" s="398">
        <f>'2027-2'!F36</f>
        <v>2110000</v>
      </c>
      <c r="G32" s="86" t="s">
        <v>120</v>
      </c>
    </row>
    <row r="33" spans="1:8" ht="25" customHeight="1" x14ac:dyDescent="0.35">
      <c r="A33" s="71"/>
      <c r="B33" s="52">
        <v>2</v>
      </c>
      <c r="C33" s="76" t="str">
        <f>'2027-2'!C37</f>
        <v>Penyelenggaraan Desa Siaga Kesehatan</v>
      </c>
      <c r="D33" s="75" t="str">
        <f>'2027-2'!D37</f>
        <v>OPERASIONAL AMBULANCE</v>
      </c>
      <c r="E33" s="86">
        <v>2028</v>
      </c>
      <c r="F33" s="398">
        <f>'2027-2'!F37</f>
        <v>18500000</v>
      </c>
      <c r="G33" s="86" t="s">
        <v>120</v>
      </c>
    </row>
    <row r="34" spans="1:8" s="4" customFormat="1" ht="25" customHeight="1" x14ac:dyDescent="0.35">
      <c r="A34" s="71"/>
      <c r="B34" s="71" t="s">
        <v>292</v>
      </c>
      <c r="C34" s="383" t="s">
        <v>293</v>
      </c>
      <c r="D34" s="360"/>
      <c r="E34" s="395"/>
      <c r="F34" s="399"/>
      <c r="G34" s="71"/>
    </row>
    <row r="35" spans="1:8" ht="25" customHeight="1" x14ac:dyDescent="0.35">
      <c r="A35" s="44"/>
      <c r="B35" s="77">
        <v>1</v>
      </c>
      <c r="C35" s="78" t="s">
        <v>293</v>
      </c>
      <c r="D35" s="353" t="s">
        <v>294</v>
      </c>
      <c r="E35" s="86">
        <v>2028</v>
      </c>
      <c r="F35" s="349">
        <f>'2027-2'!F39</f>
        <v>3610000</v>
      </c>
      <c r="G35" s="86" t="s">
        <v>120</v>
      </c>
    </row>
    <row r="36" spans="1:8" ht="25" customHeight="1" x14ac:dyDescent="0.35">
      <c r="A36" s="71"/>
      <c r="B36" s="71" t="s">
        <v>295</v>
      </c>
      <c r="C36" s="72" t="s">
        <v>296</v>
      </c>
      <c r="D36" s="73"/>
      <c r="E36" s="395"/>
      <c r="F36" s="83"/>
      <c r="G36" s="72"/>
    </row>
    <row r="37" spans="1:8" ht="25" customHeight="1" x14ac:dyDescent="0.35">
      <c r="A37" s="44"/>
      <c r="B37" s="77">
        <v>1</v>
      </c>
      <c r="C37" s="78" t="s">
        <v>296</v>
      </c>
      <c r="D37" s="353" t="s">
        <v>297</v>
      </c>
      <c r="E37" s="86">
        <v>2028</v>
      </c>
      <c r="F37" s="349">
        <f>'2027-2'!F41</f>
        <v>3610000</v>
      </c>
      <c r="G37" s="86" t="s">
        <v>120</v>
      </c>
    </row>
    <row r="38" spans="1:8" ht="25" customHeight="1" x14ac:dyDescent="0.35">
      <c r="A38" s="71"/>
      <c r="B38" s="71" t="s">
        <v>298</v>
      </c>
      <c r="C38" s="72" t="s">
        <v>299</v>
      </c>
      <c r="D38" s="72"/>
      <c r="E38" s="395"/>
      <c r="F38" s="83"/>
      <c r="G38" s="72"/>
    </row>
    <row r="39" spans="1:8" ht="25" customHeight="1" x14ac:dyDescent="0.35">
      <c r="A39" s="71"/>
      <c r="B39" s="75">
        <v>1</v>
      </c>
      <c r="C39" s="76" t="s">
        <v>300</v>
      </c>
      <c r="D39" s="52" t="s">
        <v>301</v>
      </c>
      <c r="E39" s="86">
        <v>2028</v>
      </c>
      <c r="F39" s="398">
        <v>10000000</v>
      </c>
      <c r="G39" s="86" t="s">
        <v>120</v>
      </c>
    </row>
    <row r="40" spans="1:8" ht="25" customHeight="1" x14ac:dyDescent="0.35">
      <c r="A40" s="71"/>
      <c r="B40" s="71" t="s">
        <v>306</v>
      </c>
      <c r="C40" s="72" t="s">
        <v>307</v>
      </c>
      <c r="D40" s="73"/>
      <c r="E40" s="395"/>
      <c r="F40" s="83"/>
      <c r="G40" s="72"/>
    </row>
    <row r="41" spans="1:8" ht="25" customHeight="1" x14ac:dyDescent="0.35">
      <c r="A41" s="71"/>
      <c r="B41" s="52">
        <v>1</v>
      </c>
      <c r="C41" s="76" t="s">
        <v>307</v>
      </c>
      <c r="D41" s="75" t="s">
        <v>309</v>
      </c>
      <c r="E41" s="404">
        <v>2028</v>
      </c>
      <c r="F41" s="398">
        <v>10220000</v>
      </c>
      <c r="G41" s="86" t="s">
        <v>120</v>
      </c>
    </row>
    <row r="42" spans="1:8" ht="25" customHeight="1" x14ac:dyDescent="0.35">
      <c r="A42" s="71"/>
      <c r="B42" s="71" t="s">
        <v>310</v>
      </c>
      <c r="C42" s="72" t="s">
        <v>311</v>
      </c>
      <c r="D42" s="73"/>
      <c r="E42" s="395"/>
      <c r="F42" s="83"/>
      <c r="G42" s="72"/>
    </row>
    <row r="43" spans="1:8" ht="25" customHeight="1" x14ac:dyDescent="0.35">
      <c r="A43" s="71"/>
      <c r="B43" s="52">
        <v>1</v>
      </c>
      <c r="C43" s="76" t="s">
        <v>311</v>
      </c>
      <c r="D43" s="75" t="s">
        <v>233</v>
      </c>
      <c r="E43" s="80">
        <v>2028</v>
      </c>
      <c r="F43" s="403">
        <v>2245000</v>
      </c>
      <c r="G43" s="86" t="s">
        <v>120</v>
      </c>
      <c r="H43" s="311"/>
    </row>
    <row r="44" spans="1:8" ht="25" customHeight="1" x14ac:dyDescent="0.35">
      <c r="A44" s="71">
        <v>2</v>
      </c>
      <c r="B44" s="71" t="s">
        <v>314</v>
      </c>
      <c r="C44" s="383" t="s">
        <v>315</v>
      </c>
      <c r="D44" s="383"/>
      <c r="E44" s="395"/>
      <c r="F44" s="397"/>
      <c r="G44" s="44"/>
    </row>
    <row r="45" spans="1:8" ht="25" customHeight="1" x14ac:dyDescent="0.35">
      <c r="A45" s="44"/>
      <c r="B45" s="71" t="s">
        <v>316</v>
      </c>
      <c r="C45" s="383" t="s">
        <v>317</v>
      </c>
      <c r="D45" s="383"/>
      <c r="E45" s="395"/>
      <c r="F45" s="397"/>
      <c r="G45" s="44"/>
    </row>
    <row r="46" spans="1:8" ht="25" customHeight="1" x14ac:dyDescent="0.35">
      <c r="A46" s="71"/>
      <c r="B46" s="44">
        <v>1</v>
      </c>
      <c r="C46" s="409" t="s">
        <v>318</v>
      </c>
      <c r="D46" s="75" t="s">
        <v>302</v>
      </c>
      <c r="E46" s="80">
        <v>2028</v>
      </c>
      <c r="F46" s="410">
        <v>10000000</v>
      </c>
      <c r="G46" s="86" t="s">
        <v>120</v>
      </c>
    </row>
    <row r="47" spans="1:8" ht="25" customHeight="1" x14ac:dyDescent="0.35">
      <c r="A47" s="44"/>
      <c r="B47" s="71" t="s">
        <v>322</v>
      </c>
      <c r="C47" s="383" t="s">
        <v>323</v>
      </c>
      <c r="D47" s="383"/>
      <c r="E47" s="395"/>
      <c r="F47" s="397"/>
      <c r="G47" s="44"/>
    </row>
    <row r="48" spans="1:8" ht="25" customHeight="1" x14ac:dyDescent="0.35">
      <c r="A48" s="71"/>
      <c r="B48" s="81">
        <v>1</v>
      </c>
      <c r="C48" s="76" t="s">
        <v>326</v>
      </c>
      <c r="D48" s="75" t="s">
        <v>302</v>
      </c>
      <c r="E48" s="86">
        <v>2028</v>
      </c>
      <c r="F48" s="403">
        <v>50000000</v>
      </c>
      <c r="G48" s="86" t="s">
        <v>120</v>
      </c>
    </row>
    <row r="49" spans="1:7" ht="25" customHeight="1" x14ac:dyDescent="0.35">
      <c r="A49" s="71"/>
      <c r="B49" s="44">
        <v>2</v>
      </c>
      <c r="C49" s="76" t="s">
        <v>327</v>
      </c>
      <c r="D49" s="75" t="s">
        <v>302</v>
      </c>
      <c r="E49" s="86">
        <v>2028</v>
      </c>
      <c r="F49" s="403">
        <v>50000000</v>
      </c>
      <c r="G49" s="86" t="s">
        <v>120</v>
      </c>
    </row>
    <row r="50" spans="1:7" ht="25" customHeight="1" x14ac:dyDescent="0.35">
      <c r="A50" s="71"/>
      <c r="B50" s="81">
        <v>3</v>
      </c>
      <c r="C50" s="76" t="s">
        <v>328</v>
      </c>
      <c r="D50" s="75" t="s">
        <v>302</v>
      </c>
      <c r="E50" s="86">
        <v>2028</v>
      </c>
      <c r="F50" s="403">
        <v>50000000</v>
      </c>
      <c r="G50" s="86" t="s">
        <v>120</v>
      </c>
    </row>
    <row r="51" spans="1:7" ht="25" customHeight="1" x14ac:dyDescent="0.35">
      <c r="A51" s="71"/>
      <c r="B51" s="44">
        <v>4</v>
      </c>
      <c r="C51" s="76" t="s">
        <v>329</v>
      </c>
      <c r="D51" s="75" t="s">
        <v>302</v>
      </c>
      <c r="E51" s="86">
        <v>2028</v>
      </c>
      <c r="F51" s="403">
        <v>50000000</v>
      </c>
      <c r="G51" s="86" t="s">
        <v>120</v>
      </c>
    </row>
    <row r="52" spans="1:7" ht="52.5" customHeight="1" x14ac:dyDescent="0.35">
      <c r="A52" s="71"/>
      <c r="B52" s="71" t="s">
        <v>341</v>
      </c>
      <c r="C52" s="383" t="s">
        <v>342</v>
      </c>
      <c r="D52" s="383"/>
      <c r="E52" s="86"/>
      <c r="F52" s="401"/>
      <c r="G52" s="71"/>
    </row>
    <row r="53" spans="1:7" ht="25" customHeight="1" x14ac:dyDescent="0.35">
      <c r="A53" s="71"/>
      <c r="B53" s="86">
        <v>1</v>
      </c>
      <c r="C53" s="76" t="s">
        <v>671</v>
      </c>
      <c r="D53" s="75" t="s">
        <v>302</v>
      </c>
      <c r="E53" s="86">
        <v>2028</v>
      </c>
      <c r="F53" s="403">
        <v>22500000</v>
      </c>
      <c r="G53" s="86" t="s">
        <v>120</v>
      </c>
    </row>
    <row r="54" spans="1:7" ht="25" customHeight="1" x14ac:dyDescent="0.35">
      <c r="A54" s="71"/>
      <c r="B54" s="86">
        <v>2</v>
      </c>
      <c r="C54" s="76" t="s">
        <v>672</v>
      </c>
      <c r="D54" s="75" t="s">
        <v>302</v>
      </c>
      <c r="E54" s="86">
        <v>2028</v>
      </c>
      <c r="F54" s="403">
        <v>22500000</v>
      </c>
      <c r="G54" s="86" t="s">
        <v>120</v>
      </c>
    </row>
    <row r="55" spans="1:7" ht="25" customHeight="1" x14ac:dyDescent="0.35">
      <c r="A55" s="71"/>
      <c r="B55" s="86">
        <v>3</v>
      </c>
      <c r="C55" s="76" t="s">
        <v>673</v>
      </c>
      <c r="D55" s="75" t="s">
        <v>302</v>
      </c>
      <c r="E55" s="86">
        <v>2028</v>
      </c>
      <c r="F55" s="403">
        <v>22500000</v>
      </c>
      <c r="G55" s="86" t="s">
        <v>120</v>
      </c>
    </row>
    <row r="56" spans="1:7" ht="25" customHeight="1" x14ac:dyDescent="0.35">
      <c r="A56" s="71"/>
      <c r="B56" s="86">
        <v>4</v>
      </c>
      <c r="C56" s="76" t="s">
        <v>674</v>
      </c>
      <c r="D56" s="75" t="s">
        <v>302</v>
      </c>
      <c r="E56" s="86">
        <v>2028</v>
      </c>
      <c r="F56" s="403">
        <v>22500000</v>
      </c>
      <c r="G56" s="86" t="s">
        <v>120</v>
      </c>
    </row>
    <row r="57" spans="1:7" ht="25" customHeight="1" x14ac:dyDescent="0.35">
      <c r="A57" s="71"/>
      <c r="B57" s="86">
        <v>5</v>
      </c>
      <c r="C57" s="76" t="s">
        <v>675</v>
      </c>
      <c r="D57" s="75" t="s">
        <v>302</v>
      </c>
      <c r="E57" s="86">
        <v>2028</v>
      </c>
      <c r="F57" s="403">
        <v>22500000</v>
      </c>
      <c r="G57" s="86" t="s">
        <v>120</v>
      </c>
    </row>
    <row r="58" spans="1:7" ht="25" customHeight="1" x14ac:dyDescent="0.35">
      <c r="A58" s="71"/>
      <c r="B58" s="86">
        <v>6</v>
      </c>
      <c r="C58" s="76" t="s">
        <v>676</v>
      </c>
      <c r="D58" s="75" t="s">
        <v>302</v>
      </c>
      <c r="E58" s="86">
        <v>2028</v>
      </c>
      <c r="F58" s="403">
        <v>22500000</v>
      </c>
      <c r="G58" s="86" t="s">
        <v>120</v>
      </c>
    </row>
    <row r="59" spans="1:7" ht="25" customHeight="1" x14ac:dyDescent="0.35">
      <c r="A59" s="71"/>
      <c r="B59" s="86">
        <v>7</v>
      </c>
      <c r="C59" s="76" t="s">
        <v>361</v>
      </c>
      <c r="D59" s="75" t="s">
        <v>302</v>
      </c>
      <c r="E59" s="86">
        <v>2028</v>
      </c>
      <c r="F59" s="403">
        <v>22500000</v>
      </c>
      <c r="G59" s="86" t="s">
        <v>120</v>
      </c>
    </row>
    <row r="60" spans="1:7" ht="25" customHeight="1" x14ac:dyDescent="0.35">
      <c r="A60" s="71"/>
      <c r="B60" s="86">
        <v>7</v>
      </c>
      <c r="C60" s="76" t="s">
        <v>677</v>
      </c>
      <c r="D60" s="75" t="s">
        <v>302</v>
      </c>
      <c r="E60" s="86">
        <v>2028</v>
      </c>
      <c r="F60" s="403">
        <v>22500000</v>
      </c>
      <c r="G60" s="86" t="s">
        <v>120</v>
      </c>
    </row>
    <row r="61" spans="1:7" ht="25" customHeight="1" x14ac:dyDescent="0.35">
      <c r="A61" s="71">
        <v>2</v>
      </c>
      <c r="B61" s="71" t="s">
        <v>362</v>
      </c>
      <c r="C61" s="383" t="s">
        <v>363</v>
      </c>
      <c r="D61" s="383"/>
      <c r="E61" s="395"/>
      <c r="F61" s="401"/>
      <c r="G61" s="71"/>
    </row>
    <row r="62" spans="1:7" ht="25" customHeight="1" x14ac:dyDescent="0.35">
      <c r="A62" s="71"/>
      <c r="B62" s="71" t="s">
        <v>364</v>
      </c>
      <c r="C62" s="383" t="s">
        <v>365</v>
      </c>
      <c r="D62" s="383"/>
      <c r="E62" s="395"/>
      <c r="F62" s="401"/>
      <c r="G62" s="71"/>
    </row>
    <row r="63" spans="1:7" ht="25" customHeight="1" x14ac:dyDescent="0.35">
      <c r="A63" s="402"/>
      <c r="B63" s="86">
        <v>1</v>
      </c>
      <c r="C63" s="76" t="s">
        <v>366</v>
      </c>
      <c r="D63" s="75" t="s">
        <v>302</v>
      </c>
      <c r="E63" s="394">
        <v>2028</v>
      </c>
      <c r="F63" s="403">
        <v>10000000</v>
      </c>
      <c r="G63" s="86" t="s">
        <v>120</v>
      </c>
    </row>
    <row r="64" spans="1:7" ht="25" customHeight="1" x14ac:dyDescent="0.35">
      <c r="A64" s="71">
        <v>2</v>
      </c>
      <c r="B64" s="71" t="s">
        <v>367</v>
      </c>
      <c r="C64" s="383" t="s">
        <v>368</v>
      </c>
      <c r="D64" s="383"/>
      <c r="E64" s="395"/>
      <c r="F64" s="401"/>
      <c r="G64" s="71"/>
    </row>
    <row r="65" spans="1:7" ht="25" customHeight="1" x14ac:dyDescent="0.35">
      <c r="A65" s="71"/>
      <c r="B65" s="71" t="s">
        <v>369</v>
      </c>
      <c r="C65" s="383" t="s">
        <v>370</v>
      </c>
      <c r="D65" s="383"/>
      <c r="E65" s="395"/>
      <c r="F65" s="401"/>
      <c r="G65" s="71"/>
    </row>
    <row r="66" spans="1:7" ht="25" customHeight="1" x14ac:dyDescent="0.35">
      <c r="A66" s="402"/>
      <c r="B66" s="86">
        <v>1</v>
      </c>
      <c r="C66" s="76" t="s">
        <v>371</v>
      </c>
      <c r="D66" s="75" t="s">
        <v>302</v>
      </c>
      <c r="E66" s="394">
        <v>2028</v>
      </c>
      <c r="F66" s="403">
        <v>10000000</v>
      </c>
      <c r="G66" s="86" t="s">
        <v>120</v>
      </c>
    </row>
    <row r="67" spans="1:7" ht="25" customHeight="1" x14ac:dyDescent="0.35">
      <c r="A67" s="71">
        <v>2</v>
      </c>
      <c r="B67" s="71" t="s">
        <v>372</v>
      </c>
      <c r="C67" s="383" t="s">
        <v>373</v>
      </c>
      <c r="D67" s="383"/>
      <c r="E67" s="395"/>
      <c r="F67" s="401"/>
      <c r="G67" s="71"/>
    </row>
    <row r="68" spans="1:7" ht="25" customHeight="1" x14ac:dyDescent="0.35">
      <c r="A68" s="71"/>
      <c r="B68" s="71" t="s">
        <v>374</v>
      </c>
      <c r="C68" s="383" t="s">
        <v>375</v>
      </c>
      <c r="D68" s="383"/>
      <c r="E68" s="395"/>
      <c r="F68" s="401"/>
      <c r="G68" s="71"/>
    </row>
    <row r="69" spans="1:7" ht="25" customHeight="1" x14ac:dyDescent="0.35">
      <c r="A69" s="402"/>
      <c r="B69" s="86">
        <v>1</v>
      </c>
      <c r="C69" s="76" t="s">
        <v>376</v>
      </c>
      <c r="D69" s="75" t="s">
        <v>302</v>
      </c>
      <c r="E69" s="394">
        <v>2028</v>
      </c>
      <c r="F69" s="403">
        <v>10000000</v>
      </c>
      <c r="G69" s="86" t="s">
        <v>120</v>
      </c>
    </row>
    <row r="70" spans="1:7" ht="25" customHeight="1" x14ac:dyDescent="0.35">
      <c r="A70" s="71">
        <v>2</v>
      </c>
      <c r="B70" s="71" t="s">
        <v>381</v>
      </c>
      <c r="C70" s="383" t="s">
        <v>378</v>
      </c>
      <c r="D70" s="383"/>
      <c r="E70" s="395"/>
      <c r="F70" s="401"/>
      <c r="G70" s="71"/>
    </row>
    <row r="71" spans="1:7" ht="25" customHeight="1" x14ac:dyDescent="0.35">
      <c r="A71" s="71"/>
      <c r="B71" s="71" t="s">
        <v>386</v>
      </c>
      <c r="C71" s="383" t="s">
        <v>387</v>
      </c>
      <c r="D71" s="383"/>
      <c r="E71" s="395"/>
      <c r="F71" s="401"/>
      <c r="G71" s="71"/>
    </row>
    <row r="72" spans="1:7" ht="25" customHeight="1" x14ac:dyDescent="0.35">
      <c r="A72" s="402"/>
      <c r="B72" s="86">
        <v>2</v>
      </c>
      <c r="C72" s="76" t="s">
        <v>388</v>
      </c>
      <c r="D72" s="75" t="s">
        <v>302</v>
      </c>
      <c r="E72" s="86">
        <v>2028</v>
      </c>
      <c r="F72" s="403">
        <v>10000000</v>
      </c>
      <c r="G72" s="86" t="s">
        <v>120</v>
      </c>
    </row>
    <row r="73" spans="1:7" s="4" customFormat="1" ht="25" customHeight="1" x14ac:dyDescent="0.35">
      <c r="A73" s="580" t="s">
        <v>206</v>
      </c>
      <c r="B73" s="580"/>
      <c r="C73" s="580"/>
      <c r="D73" s="580"/>
      <c r="E73" s="411"/>
      <c r="F73" s="405">
        <f>SUM(F4:F72)</f>
        <v>609500000</v>
      </c>
      <c r="G73" s="406"/>
    </row>
    <row r="74" spans="1:7" s="106" customFormat="1" x14ac:dyDescent="0.35">
      <c r="A74" s="42"/>
      <c r="B74" s="46"/>
      <c r="C74" s="45"/>
      <c r="D74" s="47"/>
      <c r="E74" s="45"/>
      <c r="F74" s="458"/>
      <c r="G74" s="459"/>
    </row>
    <row r="75" spans="1:7" s="106" customFormat="1" x14ac:dyDescent="0.35">
      <c r="A75" s="42"/>
      <c r="B75" s="46"/>
      <c r="C75" s="45"/>
      <c r="D75" s="47"/>
      <c r="E75" s="45"/>
      <c r="F75" s="458"/>
      <c r="G75" s="45"/>
    </row>
    <row r="76" spans="1:7" s="106" customFormat="1" x14ac:dyDescent="0.35">
      <c r="A76" s="42"/>
      <c r="B76" s="46"/>
      <c r="C76" s="45"/>
      <c r="D76" s="47"/>
      <c r="E76" s="45"/>
      <c r="F76" s="458"/>
      <c r="G76" s="45"/>
    </row>
    <row r="77" spans="1:7" s="106" customFormat="1" x14ac:dyDescent="0.35">
      <c r="A77" s="42"/>
      <c r="B77" s="46"/>
      <c r="C77" s="45"/>
      <c r="D77" s="47"/>
      <c r="E77" s="45"/>
      <c r="F77" s="458"/>
      <c r="G77" s="45"/>
    </row>
    <row r="78" spans="1:7" s="106" customFormat="1" x14ac:dyDescent="0.35">
      <c r="A78" s="42"/>
      <c r="B78" s="46"/>
      <c r="C78" s="45"/>
      <c r="D78" s="47"/>
      <c r="E78" s="45"/>
      <c r="F78" s="458"/>
      <c r="G78" s="45"/>
    </row>
    <row r="79" spans="1:7" s="106" customFormat="1" x14ac:dyDescent="0.35">
      <c r="A79" s="42"/>
      <c r="B79" s="46"/>
      <c r="C79" s="45"/>
      <c r="D79" s="47"/>
      <c r="E79" s="45"/>
      <c r="F79" s="458"/>
      <c r="G79" s="45"/>
    </row>
    <row r="80" spans="1:7" s="106" customFormat="1" x14ac:dyDescent="0.35">
      <c r="A80" s="42"/>
      <c r="B80" s="46"/>
      <c r="C80" s="45"/>
      <c r="D80" s="47"/>
      <c r="E80" s="45"/>
      <c r="F80" s="458"/>
      <c r="G80" s="45"/>
    </row>
    <row r="81" spans="1:7" s="106" customFormat="1" x14ac:dyDescent="0.35">
      <c r="A81" s="42"/>
      <c r="B81" s="46"/>
      <c r="C81" s="45"/>
      <c r="D81" s="47"/>
      <c r="E81" s="45"/>
      <c r="F81" s="458"/>
      <c r="G81" s="45"/>
    </row>
    <row r="82" spans="1:7" s="106" customFormat="1" x14ac:dyDescent="0.35">
      <c r="A82" s="42"/>
      <c r="B82" s="46"/>
      <c r="C82" s="45"/>
      <c r="D82" s="47"/>
      <c r="E82" s="45"/>
      <c r="F82" s="458"/>
      <c r="G82" s="45"/>
    </row>
    <row r="83" spans="1:7" s="106" customFormat="1" x14ac:dyDescent="0.35">
      <c r="A83" s="42"/>
      <c r="B83" s="46"/>
      <c r="C83" s="45"/>
      <c r="D83" s="47"/>
      <c r="E83" s="45"/>
      <c r="F83" s="458"/>
      <c r="G83" s="45"/>
    </row>
    <row r="84" spans="1:7" s="106" customFormat="1" x14ac:dyDescent="0.35">
      <c r="A84" s="42"/>
      <c r="B84" s="46"/>
      <c r="C84" s="45"/>
      <c r="D84" s="47"/>
      <c r="E84" s="45"/>
      <c r="F84" s="458"/>
      <c r="G84" s="45"/>
    </row>
  </sheetData>
  <mergeCells count="6">
    <mergeCell ref="A73:D73"/>
    <mergeCell ref="A1:A2"/>
    <mergeCell ref="B1:C2"/>
    <mergeCell ref="D1:D2"/>
    <mergeCell ref="F1:G1"/>
    <mergeCell ref="A3:G3"/>
  </mergeCells>
  <pageMargins left="0.7" right="0.7" top="0.75" bottom="0.75" header="0.3" footer="0.3"/>
  <pageSetup paperSize="5"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3EE5-C4C8-4061-B2ED-B525316C74DE}">
  <sheetPr>
    <tabColor rgb="FFFFFF00"/>
  </sheetPr>
  <dimension ref="A1:H68"/>
  <sheetViews>
    <sheetView view="pageBreakPreview" topLeftCell="A55" zoomScale="80" zoomScaleNormal="70" zoomScaleSheetLayoutView="80" workbookViewId="0">
      <selection activeCell="H67" sqref="H67"/>
    </sheetView>
  </sheetViews>
  <sheetFormatPr defaultRowHeight="15.5" x14ac:dyDescent="0.35"/>
  <cols>
    <col min="1" max="1" width="5.453125" style="42" customWidth="1"/>
    <col min="2" max="2" width="8.90625" style="46" bestFit="1" customWidth="1"/>
    <col min="3" max="3" width="47.36328125" style="45" customWidth="1"/>
    <col min="4" max="4" width="22.6328125" style="47" customWidth="1"/>
    <col min="5" max="5" width="11" style="45" customWidth="1"/>
    <col min="6" max="6" width="21.7265625" style="48" customWidth="1"/>
    <col min="7" max="7" width="14.36328125" style="45" customWidth="1"/>
    <col min="8" max="8" width="10.453125" style="95" bestFit="1" customWidth="1"/>
    <col min="9" max="242" width="8.7265625" style="95"/>
    <col min="243" max="243" width="5.453125" style="95" customWidth="1"/>
    <col min="244" max="244" width="17.90625" style="95" customWidth="1"/>
    <col min="245" max="245" width="8.90625" style="95" bestFit="1" customWidth="1"/>
    <col min="246" max="246" width="47.36328125" style="95" customWidth="1"/>
    <col min="247" max="247" width="15.7265625" style="95" customWidth="1"/>
    <col min="248" max="248" width="20.1796875" style="95" customWidth="1"/>
    <col min="249" max="249" width="22.6328125" style="95" customWidth="1"/>
    <col min="250" max="257" width="9.7265625" style="95" customWidth="1"/>
    <col min="258" max="258" width="16.7265625" style="95" customWidth="1"/>
    <col min="259" max="259" width="14.36328125" style="95" customWidth="1"/>
    <col min="260" max="260" width="12" style="95" customWidth="1"/>
    <col min="261" max="262" width="12.08984375" style="95" bestFit="1" customWidth="1"/>
    <col min="263" max="263" width="28.81640625" style="95" customWidth="1"/>
    <col min="264" max="498" width="8.7265625" style="95"/>
    <col min="499" max="499" width="5.453125" style="95" customWidth="1"/>
    <col min="500" max="500" width="17.90625" style="95" customWidth="1"/>
    <col min="501" max="501" width="8.90625" style="95" bestFit="1" customWidth="1"/>
    <col min="502" max="502" width="47.36328125" style="95" customWidth="1"/>
    <col min="503" max="503" width="15.7265625" style="95" customWidth="1"/>
    <col min="504" max="504" width="20.1796875" style="95" customWidth="1"/>
    <col min="505" max="505" width="22.6328125" style="95" customWidth="1"/>
    <col min="506" max="513" width="9.7265625" style="95" customWidth="1"/>
    <col min="514" max="514" width="16.7265625" style="95" customWidth="1"/>
    <col min="515" max="515" width="14.36328125" style="95" customWidth="1"/>
    <col min="516" max="516" width="12" style="95" customWidth="1"/>
    <col min="517" max="518" width="12.08984375" style="95" bestFit="1" customWidth="1"/>
    <col min="519" max="519" width="28.81640625" style="95" customWidth="1"/>
    <col min="520" max="754" width="8.7265625" style="95"/>
    <col min="755" max="755" width="5.453125" style="95" customWidth="1"/>
    <col min="756" max="756" width="17.90625" style="95" customWidth="1"/>
    <col min="757" max="757" width="8.90625" style="95" bestFit="1" customWidth="1"/>
    <col min="758" max="758" width="47.36328125" style="95" customWidth="1"/>
    <col min="759" max="759" width="15.7265625" style="95" customWidth="1"/>
    <col min="760" max="760" width="20.1796875" style="95" customWidth="1"/>
    <col min="761" max="761" width="22.6328125" style="95" customWidth="1"/>
    <col min="762" max="769" width="9.7265625" style="95" customWidth="1"/>
    <col min="770" max="770" width="16.7265625" style="95" customWidth="1"/>
    <col min="771" max="771" width="14.36328125" style="95" customWidth="1"/>
    <col min="772" max="772" width="12" style="95" customWidth="1"/>
    <col min="773" max="774" width="12.08984375" style="95" bestFit="1" customWidth="1"/>
    <col min="775" max="775" width="28.81640625" style="95" customWidth="1"/>
    <col min="776" max="1010" width="8.7265625" style="95"/>
    <col min="1011" max="1011" width="5.453125" style="95" customWidth="1"/>
    <col min="1012" max="1012" width="17.90625" style="95" customWidth="1"/>
    <col min="1013" max="1013" width="8.90625" style="95" bestFit="1" customWidth="1"/>
    <col min="1014" max="1014" width="47.36328125" style="95" customWidth="1"/>
    <col min="1015" max="1015" width="15.7265625" style="95" customWidth="1"/>
    <col min="1016" max="1016" width="20.1796875" style="95" customWidth="1"/>
    <col min="1017" max="1017" width="22.6328125" style="95" customWidth="1"/>
    <col min="1018" max="1025" width="9.7265625" style="95" customWidth="1"/>
    <col min="1026" max="1026" width="16.7265625" style="95" customWidth="1"/>
    <col min="1027" max="1027" width="14.36328125" style="95" customWidth="1"/>
    <col min="1028" max="1028" width="12" style="95" customWidth="1"/>
    <col min="1029" max="1030" width="12.08984375" style="95" bestFit="1" customWidth="1"/>
    <col min="1031" max="1031" width="28.81640625" style="95" customWidth="1"/>
    <col min="1032" max="1266" width="8.7265625" style="95"/>
    <col min="1267" max="1267" width="5.453125" style="95" customWidth="1"/>
    <col min="1268" max="1268" width="17.90625" style="95" customWidth="1"/>
    <col min="1269" max="1269" width="8.90625" style="95" bestFit="1" customWidth="1"/>
    <col min="1270" max="1270" width="47.36328125" style="95" customWidth="1"/>
    <col min="1271" max="1271" width="15.7265625" style="95" customWidth="1"/>
    <col min="1272" max="1272" width="20.1796875" style="95" customWidth="1"/>
    <col min="1273" max="1273" width="22.6328125" style="95" customWidth="1"/>
    <col min="1274" max="1281" width="9.7265625" style="95" customWidth="1"/>
    <col min="1282" max="1282" width="16.7265625" style="95" customWidth="1"/>
    <col min="1283" max="1283" width="14.36328125" style="95" customWidth="1"/>
    <col min="1284" max="1284" width="12" style="95" customWidth="1"/>
    <col min="1285" max="1286" width="12.08984375" style="95" bestFit="1" customWidth="1"/>
    <col min="1287" max="1287" width="28.81640625" style="95" customWidth="1"/>
    <col min="1288" max="1522" width="8.7265625" style="95"/>
    <col min="1523" max="1523" width="5.453125" style="95" customWidth="1"/>
    <col min="1524" max="1524" width="17.90625" style="95" customWidth="1"/>
    <col min="1525" max="1525" width="8.90625" style="95" bestFit="1" customWidth="1"/>
    <col min="1526" max="1526" width="47.36328125" style="95" customWidth="1"/>
    <col min="1527" max="1527" width="15.7265625" style="95" customWidth="1"/>
    <col min="1528" max="1528" width="20.1796875" style="95" customWidth="1"/>
    <col min="1529" max="1529" width="22.6328125" style="95" customWidth="1"/>
    <col min="1530" max="1537" width="9.7265625" style="95" customWidth="1"/>
    <col min="1538" max="1538" width="16.7265625" style="95" customWidth="1"/>
    <col min="1539" max="1539" width="14.36328125" style="95" customWidth="1"/>
    <col min="1540" max="1540" width="12" style="95" customWidth="1"/>
    <col min="1541" max="1542" width="12.08984375" style="95" bestFit="1" customWidth="1"/>
    <col min="1543" max="1543" width="28.81640625" style="95" customWidth="1"/>
    <col min="1544" max="1778" width="8.7265625" style="95"/>
    <col min="1779" max="1779" width="5.453125" style="95" customWidth="1"/>
    <col min="1780" max="1780" width="17.90625" style="95" customWidth="1"/>
    <col min="1781" max="1781" width="8.90625" style="95" bestFit="1" customWidth="1"/>
    <col min="1782" max="1782" width="47.36328125" style="95" customWidth="1"/>
    <col min="1783" max="1783" width="15.7265625" style="95" customWidth="1"/>
    <col min="1784" max="1784" width="20.1796875" style="95" customWidth="1"/>
    <col min="1785" max="1785" width="22.6328125" style="95" customWidth="1"/>
    <col min="1786" max="1793" width="9.7265625" style="95" customWidth="1"/>
    <col min="1794" max="1794" width="16.7265625" style="95" customWidth="1"/>
    <col min="1795" max="1795" width="14.36328125" style="95" customWidth="1"/>
    <col min="1796" max="1796" width="12" style="95" customWidth="1"/>
    <col min="1797" max="1798" width="12.08984375" style="95" bestFit="1" customWidth="1"/>
    <col min="1799" max="1799" width="28.81640625" style="95" customWidth="1"/>
    <col min="1800" max="2034" width="8.7265625" style="95"/>
    <col min="2035" max="2035" width="5.453125" style="95" customWidth="1"/>
    <col min="2036" max="2036" width="17.90625" style="95" customWidth="1"/>
    <col min="2037" max="2037" width="8.90625" style="95" bestFit="1" customWidth="1"/>
    <col min="2038" max="2038" width="47.36328125" style="95" customWidth="1"/>
    <col min="2039" max="2039" width="15.7265625" style="95" customWidth="1"/>
    <col min="2040" max="2040" width="20.1796875" style="95" customWidth="1"/>
    <col min="2041" max="2041" width="22.6328125" style="95" customWidth="1"/>
    <col min="2042" max="2049" width="9.7265625" style="95" customWidth="1"/>
    <col min="2050" max="2050" width="16.7265625" style="95" customWidth="1"/>
    <col min="2051" max="2051" width="14.36328125" style="95" customWidth="1"/>
    <col min="2052" max="2052" width="12" style="95" customWidth="1"/>
    <col min="2053" max="2054" width="12.08984375" style="95" bestFit="1" customWidth="1"/>
    <col min="2055" max="2055" width="28.81640625" style="95" customWidth="1"/>
    <col min="2056" max="2290" width="8.7265625" style="95"/>
    <col min="2291" max="2291" width="5.453125" style="95" customWidth="1"/>
    <col min="2292" max="2292" width="17.90625" style="95" customWidth="1"/>
    <col min="2293" max="2293" width="8.90625" style="95" bestFit="1" customWidth="1"/>
    <col min="2294" max="2294" width="47.36328125" style="95" customWidth="1"/>
    <col min="2295" max="2295" width="15.7265625" style="95" customWidth="1"/>
    <col min="2296" max="2296" width="20.1796875" style="95" customWidth="1"/>
    <col min="2297" max="2297" width="22.6328125" style="95" customWidth="1"/>
    <col min="2298" max="2305" width="9.7265625" style="95" customWidth="1"/>
    <col min="2306" max="2306" width="16.7265625" style="95" customWidth="1"/>
    <col min="2307" max="2307" width="14.36328125" style="95" customWidth="1"/>
    <col min="2308" max="2308" width="12" style="95" customWidth="1"/>
    <col min="2309" max="2310" width="12.08984375" style="95" bestFit="1" customWidth="1"/>
    <col min="2311" max="2311" width="28.81640625" style="95" customWidth="1"/>
    <col min="2312" max="2546" width="8.7265625" style="95"/>
    <col min="2547" max="2547" width="5.453125" style="95" customWidth="1"/>
    <col min="2548" max="2548" width="17.90625" style="95" customWidth="1"/>
    <col min="2549" max="2549" width="8.90625" style="95" bestFit="1" customWidth="1"/>
    <col min="2550" max="2550" width="47.36328125" style="95" customWidth="1"/>
    <col min="2551" max="2551" width="15.7265625" style="95" customWidth="1"/>
    <col min="2552" max="2552" width="20.1796875" style="95" customWidth="1"/>
    <col min="2553" max="2553" width="22.6328125" style="95" customWidth="1"/>
    <col min="2554" max="2561" width="9.7265625" style="95" customWidth="1"/>
    <col min="2562" max="2562" width="16.7265625" style="95" customWidth="1"/>
    <col min="2563" max="2563" width="14.36328125" style="95" customWidth="1"/>
    <col min="2564" max="2564" width="12" style="95" customWidth="1"/>
    <col min="2565" max="2566" width="12.08984375" style="95" bestFit="1" customWidth="1"/>
    <col min="2567" max="2567" width="28.81640625" style="95" customWidth="1"/>
    <col min="2568" max="2802" width="8.7265625" style="95"/>
    <col min="2803" max="2803" width="5.453125" style="95" customWidth="1"/>
    <col min="2804" max="2804" width="17.90625" style="95" customWidth="1"/>
    <col min="2805" max="2805" width="8.90625" style="95" bestFit="1" customWidth="1"/>
    <col min="2806" max="2806" width="47.36328125" style="95" customWidth="1"/>
    <col min="2807" max="2807" width="15.7265625" style="95" customWidth="1"/>
    <col min="2808" max="2808" width="20.1796875" style="95" customWidth="1"/>
    <col min="2809" max="2809" width="22.6328125" style="95" customWidth="1"/>
    <col min="2810" max="2817" width="9.7265625" style="95" customWidth="1"/>
    <col min="2818" max="2818" width="16.7265625" style="95" customWidth="1"/>
    <col min="2819" max="2819" width="14.36328125" style="95" customWidth="1"/>
    <col min="2820" max="2820" width="12" style="95" customWidth="1"/>
    <col min="2821" max="2822" width="12.08984375" style="95" bestFit="1" customWidth="1"/>
    <col min="2823" max="2823" width="28.81640625" style="95" customWidth="1"/>
    <col min="2824" max="3058" width="8.7265625" style="95"/>
    <col min="3059" max="3059" width="5.453125" style="95" customWidth="1"/>
    <col min="3060" max="3060" width="17.90625" style="95" customWidth="1"/>
    <col min="3061" max="3061" width="8.90625" style="95" bestFit="1" customWidth="1"/>
    <col min="3062" max="3062" width="47.36328125" style="95" customWidth="1"/>
    <col min="3063" max="3063" width="15.7265625" style="95" customWidth="1"/>
    <col min="3064" max="3064" width="20.1796875" style="95" customWidth="1"/>
    <col min="3065" max="3065" width="22.6328125" style="95" customWidth="1"/>
    <col min="3066" max="3073" width="9.7265625" style="95" customWidth="1"/>
    <col min="3074" max="3074" width="16.7265625" style="95" customWidth="1"/>
    <col min="3075" max="3075" width="14.36328125" style="95" customWidth="1"/>
    <col min="3076" max="3076" width="12" style="95" customWidth="1"/>
    <col min="3077" max="3078" width="12.08984375" style="95" bestFit="1" customWidth="1"/>
    <col min="3079" max="3079" width="28.81640625" style="95" customWidth="1"/>
    <col min="3080" max="3314" width="8.7265625" style="95"/>
    <col min="3315" max="3315" width="5.453125" style="95" customWidth="1"/>
    <col min="3316" max="3316" width="17.90625" style="95" customWidth="1"/>
    <col min="3317" max="3317" width="8.90625" style="95" bestFit="1" customWidth="1"/>
    <col min="3318" max="3318" width="47.36328125" style="95" customWidth="1"/>
    <col min="3319" max="3319" width="15.7265625" style="95" customWidth="1"/>
    <col min="3320" max="3320" width="20.1796875" style="95" customWidth="1"/>
    <col min="3321" max="3321" width="22.6328125" style="95" customWidth="1"/>
    <col min="3322" max="3329" width="9.7265625" style="95" customWidth="1"/>
    <col min="3330" max="3330" width="16.7265625" style="95" customWidth="1"/>
    <col min="3331" max="3331" width="14.36328125" style="95" customWidth="1"/>
    <col min="3332" max="3332" width="12" style="95" customWidth="1"/>
    <col min="3333" max="3334" width="12.08984375" style="95" bestFit="1" customWidth="1"/>
    <col min="3335" max="3335" width="28.81640625" style="95" customWidth="1"/>
    <col min="3336" max="3570" width="8.7265625" style="95"/>
    <col min="3571" max="3571" width="5.453125" style="95" customWidth="1"/>
    <col min="3572" max="3572" width="17.90625" style="95" customWidth="1"/>
    <col min="3573" max="3573" width="8.90625" style="95" bestFit="1" customWidth="1"/>
    <col min="3574" max="3574" width="47.36328125" style="95" customWidth="1"/>
    <col min="3575" max="3575" width="15.7265625" style="95" customWidth="1"/>
    <col min="3576" max="3576" width="20.1796875" style="95" customWidth="1"/>
    <col min="3577" max="3577" width="22.6328125" style="95" customWidth="1"/>
    <col min="3578" max="3585" width="9.7265625" style="95" customWidth="1"/>
    <col min="3586" max="3586" width="16.7265625" style="95" customWidth="1"/>
    <col min="3587" max="3587" width="14.36328125" style="95" customWidth="1"/>
    <col min="3588" max="3588" width="12" style="95" customWidth="1"/>
    <col min="3589" max="3590" width="12.08984375" style="95" bestFit="1" customWidth="1"/>
    <col min="3591" max="3591" width="28.81640625" style="95" customWidth="1"/>
    <col min="3592" max="3826" width="8.7265625" style="95"/>
    <col min="3827" max="3827" width="5.453125" style="95" customWidth="1"/>
    <col min="3828" max="3828" width="17.90625" style="95" customWidth="1"/>
    <col min="3829" max="3829" width="8.90625" style="95" bestFit="1" customWidth="1"/>
    <col min="3830" max="3830" width="47.36328125" style="95" customWidth="1"/>
    <col min="3831" max="3831" width="15.7265625" style="95" customWidth="1"/>
    <col min="3832" max="3832" width="20.1796875" style="95" customWidth="1"/>
    <col min="3833" max="3833" width="22.6328125" style="95" customWidth="1"/>
    <col min="3834" max="3841" width="9.7265625" style="95" customWidth="1"/>
    <col min="3842" max="3842" width="16.7265625" style="95" customWidth="1"/>
    <col min="3843" max="3843" width="14.36328125" style="95" customWidth="1"/>
    <col min="3844" max="3844" width="12" style="95" customWidth="1"/>
    <col min="3845" max="3846" width="12.08984375" style="95" bestFit="1" customWidth="1"/>
    <col min="3847" max="3847" width="28.81640625" style="95" customWidth="1"/>
    <col min="3848" max="4082" width="8.7265625" style="95"/>
    <col min="4083" max="4083" width="5.453125" style="95" customWidth="1"/>
    <col min="4084" max="4084" width="17.90625" style="95" customWidth="1"/>
    <col min="4085" max="4085" width="8.90625" style="95" bestFit="1" customWidth="1"/>
    <col min="4086" max="4086" width="47.36328125" style="95" customWidth="1"/>
    <col min="4087" max="4087" width="15.7265625" style="95" customWidth="1"/>
    <col min="4088" max="4088" width="20.1796875" style="95" customWidth="1"/>
    <col min="4089" max="4089" width="22.6328125" style="95" customWidth="1"/>
    <col min="4090" max="4097" width="9.7265625" style="95" customWidth="1"/>
    <col min="4098" max="4098" width="16.7265625" style="95" customWidth="1"/>
    <col min="4099" max="4099" width="14.36328125" style="95" customWidth="1"/>
    <col min="4100" max="4100" width="12" style="95" customWidth="1"/>
    <col min="4101" max="4102" width="12.08984375" style="95" bestFit="1" customWidth="1"/>
    <col min="4103" max="4103" width="28.81640625" style="95" customWidth="1"/>
    <col min="4104" max="4338" width="8.7265625" style="95"/>
    <col min="4339" max="4339" width="5.453125" style="95" customWidth="1"/>
    <col min="4340" max="4340" width="17.90625" style="95" customWidth="1"/>
    <col min="4341" max="4341" width="8.90625" style="95" bestFit="1" customWidth="1"/>
    <col min="4342" max="4342" width="47.36328125" style="95" customWidth="1"/>
    <col min="4343" max="4343" width="15.7265625" style="95" customWidth="1"/>
    <col min="4344" max="4344" width="20.1796875" style="95" customWidth="1"/>
    <col min="4345" max="4345" width="22.6328125" style="95" customWidth="1"/>
    <col min="4346" max="4353" width="9.7265625" style="95" customWidth="1"/>
    <col min="4354" max="4354" width="16.7265625" style="95" customWidth="1"/>
    <col min="4355" max="4355" width="14.36328125" style="95" customWidth="1"/>
    <col min="4356" max="4356" width="12" style="95" customWidth="1"/>
    <col min="4357" max="4358" width="12.08984375" style="95" bestFit="1" customWidth="1"/>
    <col min="4359" max="4359" width="28.81640625" style="95" customWidth="1"/>
    <col min="4360" max="4594" width="8.7265625" style="95"/>
    <col min="4595" max="4595" width="5.453125" style="95" customWidth="1"/>
    <col min="4596" max="4596" width="17.90625" style="95" customWidth="1"/>
    <col min="4597" max="4597" width="8.90625" style="95" bestFit="1" customWidth="1"/>
    <col min="4598" max="4598" width="47.36328125" style="95" customWidth="1"/>
    <col min="4599" max="4599" width="15.7265625" style="95" customWidth="1"/>
    <col min="4600" max="4600" width="20.1796875" style="95" customWidth="1"/>
    <col min="4601" max="4601" width="22.6328125" style="95" customWidth="1"/>
    <col min="4602" max="4609" width="9.7265625" style="95" customWidth="1"/>
    <col min="4610" max="4610" width="16.7265625" style="95" customWidth="1"/>
    <col min="4611" max="4611" width="14.36328125" style="95" customWidth="1"/>
    <col min="4612" max="4612" width="12" style="95" customWidth="1"/>
    <col min="4613" max="4614" width="12.08984375" style="95" bestFit="1" customWidth="1"/>
    <col min="4615" max="4615" width="28.81640625" style="95" customWidth="1"/>
    <col min="4616" max="4850" width="8.7265625" style="95"/>
    <col min="4851" max="4851" width="5.453125" style="95" customWidth="1"/>
    <col min="4852" max="4852" width="17.90625" style="95" customWidth="1"/>
    <col min="4853" max="4853" width="8.90625" style="95" bestFit="1" customWidth="1"/>
    <col min="4854" max="4854" width="47.36328125" style="95" customWidth="1"/>
    <col min="4855" max="4855" width="15.7265625" style="95" customWidth="1"/>
    <col min="4856" max="4856" width="20.1796875" style="95" customWidth="1"/>
    <col min="4857" max="4857" width="22.6328125" style="95" customWidth="1"/>
    <col min="4858" max="4865" width="9.7265625" style="95" customWidth="1"/>
    <col min="4866" max="4866" width="16.7265625" style="95" customWidth="1"/>
    <col min="4867" max="4867" width="14.36328125" style="95" customWidth="1"/>
    <col min="4868" max="4868" width="12" style="95" customWidth="1"/>
    <col min="4869" max="4870" width="12.08984375" style="95" bestFit="1" customWidth="1"/>
    <col min="4871" max="4871" width="28.81640625" style="95" customWidth="1"/>
    <col min="4872" max="5106" width="8.7265625" style="95"/>
    <col min="5107" max="5107" width="5.453125" style="95" customWidth="1"/>
    <col min="5108" max="5108" width="17.90625" style="95" customWidth="1"/>
    <col min="5109" max="5109" width="8.90625" style="95" bestFit="1" customWidth="1"/>
    <col min="5110" max="5110" width="47.36328125" style="95" customWidth="1"/>
    <col min="5111" max="5111" width="15.7265625" style="95" customWidth="1"/>
    <col min="5112" max="5112" width="20.1796875" style="95" customWidth="1"/>
    <col min="5113" max="5113" width="22.6328125" style="95" customWidth="1"/>
    <col min="5114" max="5121" width="9.7265625" style="95" customWidth="1"/>
    <col min="5122" max="5122" width="16.7265625" style="95" customWidth="1"/>
    <col min="5123" max="5123" width="14.36328125" style="95" customWidth="1"/>
    <col min="5124" max="5124" width="12" style="95" customWidth="1"/>
    <col min="5125" max="5126" width="12.08984375" style="95" bestFit="1" customWidth="1"/>
    <col min="5127" max="5127" width="28.81640625" style="95" customWidth="1"/>
    <col min="5128" max="5362" width="8.7265625" style="95"/>
    <col min="5363" max="5363" width="5.453125" style="95" customWidth="1"/>
    <col min="5364" max="5364" width="17.90625" style="95" customWidth="1"/>
    <col min="5365" max="5365" width="8.90625" style="95" bestFit="1" customWidth="1"/>
    <col min="5366" max="5366" width="47.36328125" style="95" customWidth="1"/>
    <col min="5367" max="5367" width="15.7265625" style="95" customWidth="1"/>
    <col min="5368" max="5368" width="20.1796875" style="95" customWidth="1"/>
    <col min="5369" max="5369" width="22.6328125" style="95" customWidth="1"/>
    <col min="5370" max="5377" width="9.7265625" style="95" customWidth="1"/>
    <col min="5378" max="5378" width="16.7265625" style="95" customWidth="1"/>
    <col min="5379" max="5379" width="14.36328125" style="95" customWidth="1"/>
    <col min="5380" max="5380" width="12" style="95" customWidth="1"/>
    <col min="5381" max="5382" width="12.08984375" style="95" bestFit="1" customWidth="1"/>
    <col min="5383" max="5383" width="28.81640625" style="95" customWidth="1"/>
    <col min="5384" max="5618" width="8.7265625" style="95"/>
    <col min="5619" max="5619" width="5.453125" style="95" customWidth="1"/>
    <col min="5620" max="5620" width="17.90625" style="95" customWidth="1"/>
    <col min="5621" max="5621" width="8.90625" style="95" bestFit="1" customWidth="1"/>
    <col min="5622" max="5622" width="47.36328125" style="95" customWidth="1"/>
    <col min="5623" max="5623" width="15.7265625" style="95" customWidth="1"/>
    <col min="5624" max="5624" width="20.1796875" style="95" customWidth="1"/>
    <col min="5625" max="5625" width="22.6328125" style="95" customWidth="1"/>
    <col min="5626" max="5633" width="9.7265625" style="95" customWidth="1"/>
    <col min="5634" max="5634" width="16.7265625" style="95" customWidth="1"/>
    <col min="5635" max="5635" width="14.36328125" style="95" customWidth="1"/>
    <col min="5636" max="5636" width="12" style="95" customWidth="1"/>
    <col min="5637" max="5638" width="12.08984375" style="95" bestFit="1" customWidth="1"/>
    <col min="5639" max="5639" width="28.81640625" style="95" customWidth="1"/>
    <col min="5640" max="5874" width="8.7265625" style="95"/>
    <col min="5875" max="5875" width="5.453125" style="95" customWidth="1"/>
    <col min="5876" max="5876" width="17.90625" style="95" customWidth="1"/>
    <col min="5877" max="5877" width="8.90625" style="95" bestFit="1" customWidth="1"/>
    <col min="5878" max="5878" width="47.36328125" style="95" customWidth="1"/>
    <col min="5879" max="5879" width="15.7265625" style="95" customWidth="1"/>
    <col min="5880" max="5880" width="20.1796875" style="95" customWidth="1"/>
    <col min="5881" max="5881" width="22.6328125" style="95" customWidth="1"/>
    <col min="5882" max="5889" width="9.7265625" style="95" customWidth="1"/>
    <col min="5890" max="5890" width="16.7265625" style="95" customWidth="1"/>
    <col min="5891" max="5891" width="14.36328125" style="95" customWidth="1"/>
    <col min="5892" max="5892" width="12" style="95" customWidth="1"/>
    <col min="5893" max="5894" width="12.08984375" style="95" bestFit="1" customWidth="1"/>
    <col min="5895" max="5895" width="28.81640625" style="95" customWidth="1"/>
    <col min="5896" max="6130" width="8.7265625" style="95"/>
    <col min="6131" max="6131" width="5.453125" style="95" customWidth="1"/>
    <col min="6132" max="6132" width="17.90625" style="95" customWidth="1"/>
    <col min="6133" max="6133" width="8.90625" style="95" bestFit="1" customWidth="1"/>
    <col min="6134" max="6134" width="47.36328125" style="95" customWidth="1"/>
    <col min="6135" max="6135" width="15.7265625" style="95" customWidth="1"/>
    <col min="6136" max="6136" width="20.1796875" style="95" customWidth="1"/>
    <col min="6137" max="6137" width="22.6328125" style="95" customWidth="1"/>
    <col min="6138" max="6145" width="9.7265625" style="95" customWidth="1"/>
    <col min="6146" max="6146" width="16.7265625" style="95" customWidth="1"/>
    <col min="6147" max="6147" width="14.36328125" style="95" customWidth="1"/>
    <col min="6148" max="6148" width="12" style="95" customWidth="1"/>
    <col min="6149" max="6150" width="12.08984375" style="95" bestFit="1" customWidth="1"/>
    <col min="6151" max="6151" width="28.81640625" style="95" customWidth="1"/>
    <col min="6152" max="6386" width="8.7265625" style="95"/>
    <col min="6387" max="6387" width="5.453125" style="95" customWidth="1"/>
    <col min="6388" max="6388" width="17.90625" style="95" customWidth="1"/>
    <col min="6389" max="6389" width="8.90625" style="95" bestFit="1" customWidth="1"/>
    <col min="6390" max="6390" width="47.36328125" style="95" customWidth="1"/>
    <col min="6391" max="6391" width="15.7265625" style="95" customWidth="1"/>
    <col min="6392" max="6392" width="20.1796875" style="95" customWidth="1"/>
    <col min="6393" max="6393" width="22.6328125" style="95" customWidth="1"/>
    <col min="6394" max="6401" width="9.7265625" style="95" customWidth="1"/>
    <col min="6402" max="6402" width="16.7265625" style="95" customWidth="1"/>
    <col min="6403" max="6403" width="14.36328125" style="95" customWidth="1"/>
    <col min="6404" max="6404" width="12" style="95" customWidth="1"/>
    <col min="6405" max="6406" width="12.08984375" style="95" bestFit="1" customWidth="1"/>
    <col min="6407" max="6407" width="28.81640625" style="95" customWidth="1"/>
    <col min="6408" max="6642" width="8.7265625" style="95"/>
    <col min="6643" max="6643" width="5.453125" style="95" customWidth="1"/>
    <col min="6644" max="6644" width="17.90625" style="95" customWidth="1"/>
    <col min="6645" max="6645" width="8.90625" style="95" bestFit="1" customWidth="1"/>
    <col min="6646" max="6646" width="47.36328125" style="95" customWidth="1"/>
    <col min="6647" max="6647" width="15.7265625" style="95" customWidth="1"/>
    <col min="6648" max="6648" width="20.1796875" style="95" customWidth="1"/>
    <col min="6649" max="6649" width="22.6328125" style="95" customWidth="1"/>
    <col min="6650" max="6657" width="9.7265625" style="95" customWidth="1"/>
    <col min="6658" max="6658" width="16.7265625" style="95" customWidth="1"/>
    <col min="6659" max="6659" width="14.36328125" style="95" customWidth="1"/>
    <col min="6660" max="6660" width="12" style="95" customWidth="1"/>
    <col min="6661" max="6662" width="12.08984375" style="95" bestFit="1" customWidth="1"/>
    <col min="6663" max="6663" width="28.81640625" style="95" customWidth="1"/>
    <col min="6664" max="6898" width="8.7265625" style="95"/>
    <col min="6899" max="6899" width="5.453125" style="95" customWidth="1"/>
    <col min="6900" max="6900" width="17.90625" style="95" customWidth="1"/>
    <col min="6901" max="6901" width="8.90625" style="95" bestFit="1" customWidth="1"/>
    <col min="6902" max="6902" width="47.36328125" style="95" customWidth="1"/>
    <col min="6903" max="6903" width="15.7265625" style="95" customWidth="1"/>
    <col min="6904" max="6904" width="20.1796875" style="95" customWidth="1"/>
    <col min="6905" max="6905" width="22.6328125" style="95" customWidth="1"/>
    <col min="6906" max="6913" width="9.7265625" style="95" customWidth="1"/>
    <col min="6914" max="6914" width="16.7265625" style="95" customWidth="1"/>
    <col min="6915" max="6915" width="14.36328125" style="95" customWidth="1"/>
    <col min="6916" max="6916" width="12" style="95" customWidth="1"/>
    <col min="6917" max="6918" width="12.08984375" style="95" bestFit="1" customWidth="1"/>
    <col min="6919" max="6919" width="28.81640625" style="95" customWidth="1"/>
    <col min="6920" max="7154" width="8.7265625" style="95"/>
    <col min="7155" max="7155" width="5.453125" style="95" customWidth="1"/>
    <col min="7156" max="7156" width="17.90625" style="95" customWidth="1"/>
    <col min="7157" max="7157" width="8.90625" style="95" bestFit="1" customWidth="1"/>
    <col min="7158" max="7158" width="47.36328125" style="95" customWidth="1"/>
    <col min="7159" max="7159" width="15.7265625" style="95" customWidth="1"/>
    <col min="7160" max="7160" width="20.1796875" style="95" customWidth="1"/>
    <col min="7161" max="7161" width="22.6328125" style="95" customWidth="1"/>
    <col min="7162" max="7169" width="9.7265625" style="95" customWidth="1"/>
    <col min="7170" max="7170" width="16.7265625" style="95" customWidth="1"/>
    <col min="7171" max="7171" width="14.36328125" style="95" customWidth="1"/>
    <col min="7172" max="7172" width="12" style="95" customWidth="1"/>
    <col min="7173" max="7174" width="12.08984375" style="95" bestFit="1" customWidth="1"/>
    <col min="7175" max="7175" width="28.81640625" style="95" customWidth="1"/>
    <col min="7176" max="7410" width="8.7265625" style="95"/>
    <col min="7411" max="7411" width="5.453125" style="95" customWidth="1"/>
    <col min="7412" max="7412" width="17.90625" style="95" customWidth="1"/>
    <col min="7413" max="7413" width="8.90625" style="95" bestFit="1" customWidth="1"/>
    <col min="7414" max="7414" width="47.36328125" style="95" customWidth="1"/>
    <col min="7415" max="7415" width="15.7265625" style="95" customWidth="1"/>
    <col min="7416" max="7416" width="20.1796875" style="95" customWidth="1"/>
    <col min="7417" max="7417" width="22.6328125" style="95" customWidth="1"/>
    <col min="7418" max="7425" width="9.7265625" style="95" customWidth="1"/>
    <col min="7426" max="7426" width="16.7265625" style="95" customWidth="1"/>
    <col min="7427" max="7427" width="14.36328125" style="95" customWidth="1"/>
    <col min="7428" max="7428" width="12" style="95" customWidth="1"/>
    <col min="7429" max="7430" width="12.08984375" style="95" bestFit="1" customWidth="1"/>
    <col min="7431" max="7431" width="28.81640625" style="95" customWidth="1"/>
    <col min="7432" max="7666" width="8.7265625" style="95"/>
    <col min="7667" max="7667" width="5.453125" style="95" customWidth="1"/>
    <col min="7668" max="7668" width="17.90625" style="95" customWidth="1"/>
    <col min="7669" max="7669" width="8.90625" style="95" bestFit="1" customWidth="1"/>
    <col min="7670" max="7670" width="47.36328125" style="95" customWidth="1"/>
    <col min="7671" max="7671" width="15.7265625" style="95" customWidth="1"/>
    <col min="7672" max="7672" width="20.1796875" style="95" customWidth="1"/>
    <col min="7673" max="7673" width="22.6328125" style="95" customWidth="1"/>
    <col min="7674" max="7681" width="9.7265625" style="95" customWidth="1"/>
    <col min="7682" max="7682" width="16.7265625" style="95" customWidth="1"/>
    <col min="7683" max="7683" width="14.36328125" style="95" customWidth="1"/>
    <col min="7684" max="7684" width="12" style="95" customWidth="1"/>
    <col min="7685" max="7686" width="12.08984375" style="95" bestFit="1" customWidth="1"/>
    <col min="7687" max="7687" width="28.81640625" style="95" customWidth="1"/>
    <col min="7688" max="7922" width="8.7265625" style="95"/>
    <col min="7923" max="7923" width="5.453125" style="95" customWidth="1"/>
    <col min="7924" max="7924" width="17.90625" style="95" customWidth="1"/>
    <col min="7925" max="7925" width="8.90625" style="95" bestFit="1" customWidth="1"/>
    <col min="7926" max="7926" width="47.36328125" style="95" customWidth="1"/>
    <col min="7927" max="7927" width="15.7265625" style="95" customWidth="1"/>
    <col min="7928" max="7928" width="20.1796875" style="95" customWidth="1"/>
    <col min="7929" max="7929" width="22.6328125" style="95" customWidth="1"/>
    <col min="7930" max="7937" width="9.7265625" style="95" customWidth="1"/>
    <col min="7938" max="7938" width="16.7265625" style="95" customWidth="1"/>
    <col min="7939" max="7939" width="14.36328125" style="95" customWidth="1"/>
    <col min="7940" max="7940" width="12" style="95" customWidth="1"/>
    <col min="7941" max="7942" width="12.08984375" style="95" bestFit="1" customWidth="1"/>
    <col min="7943" max="7943" width="28.81640625" style="95" customWidth="1"/>
    <col min="7944" max="8178" width="8.7265625" style="95"/>
    <col min="8179" max="8179" width="5.453125" style="95" customWidth="1"/>
    <col min="8180" max="8180" width="17.90625" style="95" customWidth="1"/>
    <col min="8181" max="8181" width="8.90625" style="95" bestFit="1" customWidth="1"/>
    <col min="8182" max="8182" width="47.36328125" style="95" customWidth="1"/>
    <col min="8183" max="8183" width="15.7265625" style="95" customWidth="1"/>
    <col min="8184" max="8184" width="20.1796875" style="95" customWidth="1"/>
    <col min="8185" max="8185" width="22.6328125" style="95" customWidth="1"/>
    <col min="8186" max="8193" width="9.7265625" style="95" customWidth="1"/>
    <col min="8194" max="8194" width="16.7265625" style="95" customWidth="1"/>
    <col min="8195" max="8195" width="14.36328125" style="95" customWidth="1"/>
    <col min="8196" max="8196" width="12" style="95" customWidth="1"/>
    <col min="8197" max="8198" width="12.08984375" style="95" bestFit="1" customWidth="1"/>
    <col min="8199" max="8199" width="28.81640625" style="95" customWidth="1"/>
    <col min="8200" max="8434" width="8.7265625" style="95"/>
    <col min="8435" max="8435" width="5.453125" style="95" customWidth="1"/>
    <col min="8436" max="8436" width="17.90625" style="95" customWidth="1"/>
    <col min="8437" max="8437" width="8.90625" style="95" bestFit="1" customWidth="1"/>
    <col min="8438" max="8438" width="47.36328125" style="95" customWidth="1"/>
    <col min="8439" max="8439" width="15.7265625" style="95" customWidth="1"/>
    <col min="8440" max="8440" width="20.1796875" style="95" customWidth="1"/>
    <col min="8441" max="8441" width="22.6328125" style="95" customWidth="1"/>
    <col min="8442" max="8449" width="9.7265625" style="95" customWidth="1"/>
    <col min="8450" max="8450" width="16.7265625" style="95" customWidth="1"/>
    <col min="8451" max="8451" width="14.36328125" style="95" customWidth="1"/>
    <col min="8452" max="8452" width="12" style="95" customWidth="1"/>
    <col min="8453" max="8454" width="12.08984375" style="95" bestFit="1" customWidth="1"/>
    <col min="8455" max="8455" width="28.81640625" style="95" customWidth="1"/>
    <col min="8456" max="8690" width="8.7265625" style="95"/>
    <col min="8691" max="8691" width="5.453125" style="95" customWidth="1"/>
    <col min="8692" max="8692" width="17.90625" style="95" customWidth="1"/>
    <col min="8693" max="8693" width="8.90625" style="95" bestFit="1" customWidth="1"/>
    <col min="8694" max="8694" width="47.36328125" style="95" customWidth="1"/>
    <col min="8695" max="8695" width="15.7265625" style="95" customWidth="1"/>
    <col min="8696" max="8696" width="20.1796875" style="95" customWidth="1"/>
    <col min="8697" max="8697" width="22.6328125" style="95" customWidth="1"/>
    <col min="8698" max="8705" width="9.7265625" style="95" customWidth="1"/>
    <col min="8706" max="8706" width="16.7265625" style="95" customWidth="1"/>
    <col min="8707" max="8707" width="14.36328125" style="95" customWidth="1"/>
    <col min="8708" max="8708" width="12" style="95" customWidth="1"/>
    <col min="8709" max="8710" width="12.08984375" style="95" bestFit="1" customWidth="1"/>
    <col min="8711" max="8711" width="28.81640625" style="95" customWidth="1"/>
    <col min="8712" max="8946" width="8.7265625" style="95"/>
    <col min="8947" max="8947" width="5.453125" style="95" customWidth="1"/>
    <col min="8948" max="8948" width="17.90625" style="95" customWidth="1"/>
    <col min="8949" max="8949" width="8.90625" style="95" bestFit="1" customWidth="1"/>
    <col min="8950" max="8950" width="47.36328125" style="95" customWidth="1"/>
    <col min="8951" max="8951" width="15.7265625" style="95" customWidth="1"/>
    <col min="8952" max="8952" width="20.1796875" style="95" customWidth="1"/>
    <col min="8953" max="8953" width="22.6328125" style="95" customWidth="1"/>
    <col min="8954" max="8961" width="9.7265625" style="95" customWidth="1"/>
    <col min="8962" max="8962" width="16.7265625" style="95" customWidth="1"/>
    <col min="8963" max="8963" width="14.36328125" style="95" customWidth="1"/>
    <col min="8964" max="8964" width="12" style="95" customWidth="1"/>
    <col min="8965" max="8966" width="12.08984375" style="95" bestFit="1" customWidth="1"/>
    <col min="8967" max="8967" width="28.81640625" style="95" customWidth="1"/>
    <col min="8968" max="9202" width="8.7265625" style="95"/>
    <col min="9203" max="9203" width="5.453125" style="95" customWidth="1"/>
    <col min="9204" max="9204" width="17.90625" style="95" customWidth="1"/>
    <col min="9205" max="9205" width="8.90625" style="95" bestFit="1" customWidth="1"/>
    <col min="9206" max="9206" width="47.36328125" style="95" customWidth="1"/>
    <col min="9207" max="9207" width="15.7265625" style="95" customWidth="1"/>
    <col min="9208" max="9208" width="20.1796875" style="95" customWidth="1"/>
    <col min="9209" max="9209" width="22.6328125" style="95" customWidth="1"/>
    <col min="9210" max="9217" width="9.7265625" style="95" customWidth="1"/>
    <col min="9218" max="9218" width="16.7265625" style="95" customWidth="1"/>
    <col min="9219" max="9219" width="14.36328125" style="95" customWidth="1"/>
    <col min="9220" max="9220" width="12" style="95" customWidth="1"/>
    <col min="9221" max="9222" width="12.08984375" style="95" bestFit="1" customWidth="1"/>
    <col min="9223" max="9223" width="28.81640625" style="95" customWidth="1"/>
    <col min="9224" max="9458" width="8.7265625" style="95"/>
    <col min="9459" max="9459" width="5.453125" style="95" customWidth="1"/>
    <col min="9460" max="9460" width="17.90625" style="95" customWidth="1"/>
    <col min="9461" max="9461" width="8.90625" style="95" bestFit="1" customWidth="1"/>
    <col min="9462" max="9462" width="47.36328125" style="95" customWidth="1"/>
    <col min="9463" max="9463" width="15.7265625" style="95" customWidth="1"/>
    <col min="9464" max="9464" width="20.1796875" style="95" customWidth="1"/>
    <col min="9465" max="9465" width="22.6328125" style="95" customWidth="1"/>
    <col min="9466" max="9473" width="9.7265625" style="95" customWidth="1"/>
    <col min="9474" max="9474" width="16.7265625" style="95" customWidth="1"/>
    <col min="9475" max="9475" width="14.36328125" style="95" customWidth="1"/>
    <col min="9476" max="9476" width="12" style="95" customWidth="1"/>
    <col min="9477" max="9478" width="12.08984375" style="95" bestFit="1" customWidth="1"/>
    <col min="9479" max="9479" width="28.81640625" style="95" customWidth="1"/>
    <col min="9480" max="9714" width="8.7265625" style="95"/>
    <col min="9715" max="9715" width="5.453125" style="95" customWidth="1"/>
    <col min="9716" max="9716" width="17.90625" style="95" customWidth="1"/>
    <col min="9717" max="9717" width="8.90625" style="95" bestFit="1" customWidth="1"/>
    <col min="9718" max="9718" width="47.36328125" style="95" customWidth="1"/>
    <col min="9719" max="9719" width="15.7265625" style="95" customWidth="1"/>
    <col min="9720" max="9720" width="20.1796875" style="95" customWidth="1"/>
    <col min="9721" max="9721" width="22.6328125" style="95" customWidth="1"/>
    <col min="9722" max="9729" width="9.7265625" style="95" customWidth="1"/>
    <col min="9730" max="9730" width="16.7265625" style="95" customWidth="1"/>
    <col min="9731" max="9731" width="14.36328125" style="95" customWidth="1"/>
    <col min="9732" max="9732" width="12" style="95" customWidth="1"/>
    <col min="9733" max="9734" width="12.08984375" style="95" bestFit="1" customWidth="1"/>
    <col min="9735" max="9735" width="28.81640625" style="95" customWidth="1"/>
    <col min="9736" max="9970" width="8.7265625" style="95"/>
    <col min="9971" max="9971" width="5.453125" style="95" customWidth="1"/>
    <col min="9972" max="9972" width="17.90625" style="95" customWidth="1"/>
    <col min="9973" max="9973" width="8.90625" style="95" bestFit="1" customWidth="1"/>
    <col min="9974" max="9974" width="47.36328125" style="95" customWidth="1"/>
    <col min="9975" max="9975" width="15.7265625" style="95" customWidth="1"/>
    <col min="9976" max="9976" width="20.1796875" style="95" customWidth="1"/>
    <col min="9977" max="9977" width="22.6328125" style="95" customWidth="1"/>
    <col min="9978" max="9985" width="9.7265625" style="95" customWidth="1"/>
    <col min="9986" max="9986" width="16.7265625" style="95" customWidth="1"/>
    <col min="9987" max="9987" width="14.36328125" style="95" customWidth="1"/>
    <col min="9988" max="9988" width="12" style="95" customWidth="1"/>
    <col min="9989" max="9990" width="12.08984375" style="95" bestFit="1" customWidth="1"/>
    <col min="9991" max="9991" width="28.81640625" style="95" customWidth="1"/>
    <col min="9992" max="10226" width="8.7265625" style="95"/>
    <col min="10227" max="10227" width="5.453125" style="95" customWidth="1"/>
    <col min="10228" max="10228" width="17.90625" style="95" customWidth="1"/>
    <col min="10229" max="10229" width="8.90625" style="95" bestFit="1" customWidth="1"/>
    <col min="10230" max="10230" width="47.36328125" style="95" customWidth="1"/>
    <col min="10231" max="10231" width="15.7265625" style="95" customWidth="1"/>
    <col min="10232" max="10232" width="20.1796875" style="95" customWidth="1"/>
    <col min="10233" max="10233" width="22.6328125" style="95" customWidth="1"/>
    <col min="10234" max="10241" width="9.7265625" style="95" customWidth="1"/>
    <col min="10242" max="10242" width="16.7265625" style="95" customWidth="1"/>
    <col min="10243" max="10243" width="14.36328125" style="95" customWidth="1"/>
    <col min="10244" max="10244" width="12" style="95" customWidth="1"/>
    <col min="10245" max="10246" width="12.08984375" style="95" bestFit="1" customWidth="1"/>
    <col min="10247" max="10247" width="28.81640625" style="95" customWidth="1"/>
    <col min="10248" max="10482" width="8.7265625" style="95"/>
    <col min="10483" max="10483" width="5.453125" style="95" customWidth="1"/>
    <col min="10484" max="10484" width="17.90625" style="95" customWidth="1"/>
    <col min="10485" max="10485" width="8.90625" style="95" bestFit="1" customWidth="1"/>
    <col min="10486" max="10486" width="47.36328125" style="95" customWidth="1"/>
    <col min="10487" max="10487" width="15.7265625" style="95" customWidth="1"/>
    <col min="10488" max="10488" width="20.1796875" style="95" customWidth="1"/>
    <col min="10489" max="10489" width="22.6328125" style="95" customWidth="1"/>
    <col min="10490" max="10497" width="9.7265625" style="95" customWidth="1"/>
    <col min="10498" max="10498" width="16.7265625" style="95" customWidth="1"/>
    <col min="10499" max="10499" width="14.36328125" style="95" customWidth="1"/>
    <col min="10500" max="10500" width="12" style="95" customWidth="1"/>
    <col min="10501" max="10502" width="12.08984375" style="95" bestFit="1" customWidth="1"/>
    <col min="10503" max="10503" width="28.81640625" style="95" customWidth="1"/>
    <col min="10504" max="10738" width="8.7265625" style="95"/>
    <col min="10739" max="10739" width="5.453125" style="95" customWidth="1"/>
    <col min="10740" max="10740" width="17.90625" style="95" customWidth="1"/>
    <col min="10741" max="10741" width="8.90625" style="95" bestFit="1" customWidth="1"/>
    <col min="10742" max="10742" width="47.36328125" style="95" customWidth="1"/>
    <col min="10743" max="10743" width="15.7265625" style="95" customWidth="1"/>
    <col min="10744" max="10744" width="20.1796875" style="95" customWidth="1"/>
    <col min="10745" max="10745" width="22.6328125" style="95" customWidth="1"/>
    <col min="10746" max="10753" width="9.7265625" style="95" customWidth="1"/>
    <col min="10754" max="10754" width="16.7265625" style="95" customWidth="1"/>
    <col min="10755" max="10755" width="14.36328125" style="95" customWidth="1"/>
    <col min="10756" max="10756" width="12" style="95" customWidth="1"/>
    <col min="10757" max="10758" width="12.08984375" style="95" bestFit="1" customWidth="1"/>
    <col min="10759" max="10759" width="28.81640625" style="95" customWidth="1"/>
    <col min="10760" max="10994" width="8.7265625" style="95"/>
    <col min="10995" max="10995" width="5.453125" style="95" customWidth="1"/>
    <col min="10996" max="10996" width="17.90625" style="95" customWidth="1"/>
    <col min="10997" max="10997" width="8.90625" style="95" bestFit="1" customWidth="1"/>
    <col min="10998" max="10998" width="47.36328125" style="95" customWidth="1"/>
    <col min="10999" max="10999" width="15.7265625" style="95" customWidth="1"/>
    <col min="11000" max="11000" width="20.1796875" style="95" customWidth="1"/>
    <col min="11001" max="11001" width="22.6328125" style="95" customWidth="1"/>
    <col min="11002" max="11009" width="9.7265625" style="95" customWidth="1"/>
    <col min="11010" max="11010" width="16.7265625" style="95" customWidth="1"/>
    <col min="11011" max="11011" width="14.36328125" style="95" customWidth="1"/>
    <col min="11012" max="11012" width="12" style="95" customWidth="1"/>
    <col min="11013" max="11014" width="12.08984375" style="95" bestFit="1" customWidth="1"/>
    <col min="11015" max="11015" width="28.81640625" style="95" customWidth="1"/>
    <col min="11016" max="11250" width="8.7265625" style="95"/>
    <col min="11251" max="11251" width="5.453125" style="95" customWidth="1"/>
    <col min="11252" max="11252" width="17.90625" style="95" customWidth="1"/>
    <col min="11253" max="11253" width="8.90625" style="95" bestFit="1" customWidth="1"/>
    <col min="11254" max="11254" width="47.36328125" style="95" customWidth="1"/>
    <col min="11255" max="11255" width="15.7265625" style="95" customWidth="1"/>
    <col min="11256" max="11256" width="20.1796875" style="95" customWidth="1"/>
    <col min="11257" max="11257" width="22.6328125" style="95" customWidth="1"/>
    <col min="11258" max="11265" width="9.7265625" style="95" customWidth="1"/>
    <col min="11266" max="11266" width="16.7265625" style="95" customWidth="1"/>
    <col min="11267" max="11267" width="14.36328125" style="95" customWidth="1"/>
    <col min="11268" max="11268" width="12" style="95" customWidth="1"/>
    <col min="11269" max="11270" width="12.08984375" style="95" bestFit="1" customWidth="1"/>
    <col min="11271" max="11271" width="28.81640625" style="95" customWidth="1"/>
    <col min="11272" max="11506" width="8.7265625" style="95"/>
    <col min="11507" max="11507" width="5.453125" style="95" customWidth="1"/>
    <col min="11508" max="11508" width="17.90625" style="95" customWidth="1"/>
    <col min="11509" max="11509" width="8.90625" style="95" bestFit="1" customWidth="1"/>
    <col min="11510" max="11510" width="47.36328125" style="95" customWidth="1"/>
    <col min="11511" max="11511" width="15.7265625" style="95" customWidth="1"/>
    <col min="11512" max="11512" width="20.1796875" style="95" customWidth="1"/>
    <col min="11513" max="11513" width="22.6328125" style="95" customWidth="1"/>
    <col min="11514" max="11521" width="9.7265625" style="95" customWidth="1"/>
    <col min="11522" max="11522" width="16.7265625" style="95" customWidth="1"/>
    <col min="11523" max="11523" width="14.36328125" style="95" customWidth="1"/>
    <col min="11524" max="11524" width="12" style="95" customWidth="1"/>
    <col min="11525" max="11526" width="12.08984375" style="95" bestFit="1" customWidth="1"/>
    <col min="11527" max="11527" width="28.81640625" style="95" customWidth="1"/>
    <col min="11528" max="11762" width="8.7265625" style="95"/>
    <col min="11763" max="11763" width="5.453125" style="95" customWidth="1"/>
    <col min="11764" max="11764" width="17.90625" style="95" customWidth="1"/>
    <col min="11765" max="11765" width="8.90625" style="95" bestFit="1" customWidth="1"/>
    <col min="11766" max="11766" width="47.36328125" style="95" customWidth="1"/>
    <col min="11767" max="11767" width="15.7265625" style="95" customWidth="1"/>
    <col min="11768" max="11768" width="20.1796875" style="95" customWidth="1"/>
    <col min="11769" max="11769" width="22.6328125" style="95" customWidth="1"/>
    <col min="11770" max="11777" width="9.7265625" style="95" customWidth="1"/>
    <col min="11778" max="11778" width="16.7265625" style="95" customWidth="1"/>
    <col min="11779" max="11779" width="14.36328125" style="95" customWidth="1"/>
    <col min="11780" max="11780" width="12" style="95" customWidth="1"/>
    <col min="11781" max="11782" width="12.08984375" style="95" bestFit="1" customWidth="1"/>
    <col min="11783" max="11783" width="28.81640625" style="95" customWidth="1"/>
    <col min="11784" max="12018" width="8.7265625" style="95"/>
    <col min="12019" max="12019" width="5.453125" style="95" customWidth="1"/>
    <col min="12020" max="12020" width="17.90625" style="95" customWidth="1"/>
    <col min="12021" max="12021" width="8.90625" style="95" bestFit="1" customWidth="1"/>
    <col min="12022" max="12022" width="47.36328125" style="95" customWidth="1"/>
    <col min="12023" max="12023" width="15.7265625" style="95" customWidth="1"/>
    <col min="12024" max="12024" width="20.1796875" style="95" customWidth="1"/>
    <col min="12025" max="12025" width="22.6328125" style="95" customWidth="1"/>
    <col min="12026" max="12033" width="9.7265625" style="95" customWidth="1"/>
    <col min="12034" max="12034" width="16.7265625" style="95" customWidth="1"/>
    <col min="12035" max="12035" width="14.36328125" style="95" customWidth="1"/>
    <col min="12036" max="12036" width="12" style="95" customWidth="1"/>
    <col min="12037" max="12038" width="12.08984375" style="95" bestFit="1" customWidth="1"/>
    <col min="12039" max="12039" width="28.81640625" style="95" customWidth="1"/>
    <col min="12040" max="12274" width="8.7265625" style="95"/>
    <col min="12275" max="12275" width="5.453125" style="95" customWidth="1"/>
    <col min="12276" max="12276" width="17.90625" style="95" customWidth="1"/>
    <col min="12277" max="12277" width="8.90625" style="95" bestFit="1" customWidth="1"/>
    <col min="12278" max="12278" width="47.36328125" style="95" customWidth="1"/>
    <col min="12279" max="12279" width="15.7265625" style="95" customWidth="1"/>
    <col min="12280" max="12280" width="20.1796875" style="95" customWidth="1"/>
    <col min="12281" max="12281" width="22.6328125" style="95" customWidth="1"/>
    <col min="12282" max="12289" width="9.7265625" style="95" customWidth="1"/>
    <col min="12290" max="12290" width="16.7265625" style="95" customWidth="1"/>
    <col min="12291" max="12291" width="14.36328125" style="95" customWidth="1"/>
    <col min="12292" max="12292" width="12" style="95" customWidth="1"/>
    <col min="12293" max="12294" width="12.08984375" style="95" bestFit="1" customWidth="1"/>
    <col min="12295" max="12295" width="28.81640625" style="95" customWidth="1"/>
    <col min="12296" max="12530" width="8.7265625" style="95"/>
    <col min="12531" max="12531" width="5.453125" style="95" customWidth="1"/>
    <col min="12532" max="12532" width="17.90625" style="95" customWidth="1"/>
    <col min="12533" max="12533" width="8.90625" style="95" bestFit="1" customWidth="1"/>
    <col min="12534" max="12534" width="47.36328125" style="95" customWidth="1"/>
    <col min="12535" max="12535" width="15.7265625" style="95" customWidth="1"/>
    <col min="12536" max="12536" width="20.1796875" style="95" customWidth="1"/>
    <col min="12537" max="12537" width="22.6328125" style="95" customWidth="1"/>
    <col min="12538" max="12545" width="9.7265625" style="95" customWidth="1"/>
    <col min="12546" max="12546" width="16.7265625" style="95" customWidth="1"/>
    <col min="12547" max="12547" width="14.36328125" style="95" customWidth="1"/>
    <col min="12548" max="12548" width="12" style="95" customWidth="1"/>
    <col min="12549" max="12550" width="12.08984375" style="95" bestFit="1" customWidth="1"/>
    <col min="12551" max="12551" width="28.81640625" style="95" customWidth="1"/>
    <col min="12552" max="12786" width="8.7265625" style="95"/>
    <col min="12787" max="12787" width="5.453125" style="95" customWidth="1"/>
    <col min="12788" max="12788" width="17.90625" style="95" customWidth="1"/>
    <col min="12789" max="12789" width="8.90625" style="95" bestFit="1" customWidth="1"/>
    <col min="12790" max="12790" width="47.36328125" style="95" customWidth="1"/>
    <col min="12791" max="12791" width="15.7265625" style="95" customWidth="1"/>
    <col min="12792" max="12792" width="20.1796875" style="95" customWidth="1"/>
    <col min="12793" max="12793" width="22.6328125" style="95" customWidth="1"/>
    <col min="12794" max="12801" width="9.7265625" style="95" customWidth="1"/>
    <col min="12802" max="12802" width="16.7265625" style="95" customWidth="1"/>
    <col min="12803" max="12803" width="14.36328125" style="95" customWidth="1"/>
    <col min="12804" max="12804" width="12" style="95" customWidth="1"/>
    <col min="12805" max="12806" width="12.08984375" style="95" bestFit="1" customWidth="1"/>
    <col min="12807" max="12807" width="28.81640625" style="95" customWidth="1"/>
    <col min="12808" max="13042" width="8.7265625" style="95"/>
    <col min="13043" max="13043" width="5.453125" style="95" customWidth="1"/>
    <col min="13044" max="13044" width="17.90625" style="95" customWidth="1"/>
    <col min="13045" max="13045" width="8.90625" style="95" bestFit="1" customWidth="1"/>
    <col min="13046" max="13046" width="47.36328125" style="95" customWidth="1"/>
    <col min="13047" max="13047" width="15.7265625" style="95" customWidth="1"/>
    <col min="13048" max="13048" width="20.1796875" style="95" customWidth="1"/>
    <col min="13049" max="13049" width="22.6328125" style="95" customWidth="1"/>
    <col min="13050" max="13057" width="9.7265625" style="95" customWidth="1"/>
    <col min="13058" max="13058" width="16.7265625" style="95" customWidth="1"/>
    <col min="13059" max="13059" width="14.36328125" style="95" customWidth="1"/>
    <col min="13060" max="13060" width="12" style="95" customWidth="1"/>
    <col min="13061" max="13062" width="12.08984375" style="95" bestFit="1" customWidth="1"/>
    <col min="13063" max="13063" width="28.81640625" style="95" customWidth="1"/>
    <col min="13064" max="13298" width="8.7265625" style="95"/>
    <col min="13299" max="13299" width="5.453125" style="95" customWidth="1"/>
    <col min="13300" max="13300" width="17.90625" style="95" customWidth="1"/>
    <col min="13301" max="13301" width="8.90625" style="95" bestFit="1" customWidth="1"/>
    <col min="13302" max="13302" width="47.36328125" style="95" customWidth="1"/>
    <col min="13303" max="13303" width="15.7265625" style="95" customWidth="1"/>
    <col min="13304" max="13304" width="20.1796875" style="95" customWidth="1"/>
    <col min="13305" max="13305" width="22.6328125" style="95" customWidth="1"/>
    <col min="13306" max="13313" width="9.7265625" style="95" customWidth="1"/>
    <col min="13314" max="13314" width="16.7265625" style="95" customWidth="1"/>
    <col min="13315" max="13315" width="14.36328125" style="95" customWidth="1"/>
    <col min="13316" max="13316" width="12" style="95" customWidth="1"/>
    <col min="13317" max="13318" width="12.08984375" style="95" bestFit="1" customWidth="1"/>
    <col min="13319" max="13319" width="28.81640625" style="95" customWidth="1"/>
    <col min="13320" max="13554" width="8.7265625" style="95"/>
    <col min="13555" max="13555" width="5.453125" style="95" customWidth="1"/>
    <col min="13556" max="13556" width="17.90625" style="95" customWidth="1"/>
    <col min="13557" max="13557" width="8.90625" style="95" bestFit="1" customWidth="1"/>
    <col min="13558" max="13558" width="47.36328125" style="95" customWidth="1"/>
    <col min="13559" max="13559" width="15.7265625" style="95" customWidth="1"/>
    <col min="13560" max="13560" width="20.1796875" style="95" customWidth="1"/>
    <col min="13561" max="13561" width="22.6328125" style="95" customWidth="1"/>
    <col min="13562" max="13569" width="9.7265625" style="95" customWidth="1"/>
    <col min="13570" max="13570" width="16.7265625" style="95" customWidth="1"/>
    <col min="13571" max="13571" width="14.36328125" style="95" customWidth="1"/>
    <col min="13572" max="13572" width="12" style="95" customWidth="1"/>
    <col min="13573" max="13574" width="12.08984375" style="95" bestFit="1" customWidth="1"/>
    <col min="13575" max="13575" width="28.81640625" style="95" customWidth="1"/>
    <col min="13576" max="13810" width="8.7265625" style="95"/>
    <col min="13811" max="13811" width="5.453125" style="95" customWidth="1"/>
    <col min="13812" max="13812" width="17.90625" style="95" customWidth="1"/>
    <col min="13813" max="13813" width="8.90625" style="95" bestFit="1" customWidth="1"/>
    <col min="13814" max="13814" width="47.36328125" style="95" customWidth="1"/>
    <col min="13815" max="13815" width="15.7265625" style="95" customWidth="1"/>
    <col min="13816" max="13816" width="20.1796875" style="95" customWidth="1"/>
    <col min="13817" max="13817" width="22.6328125" style="95" customWidth="1"/>
    <col min="13818" max="13825" width="9.7265625" style="95" customWidth="1"/>
    <col min="13826" max="13826" width="16.7265625" style="95" customWidth="1"/>
    <col min="13827" max="13827" width="14.36328125" style="95" customWidth="1"/>
    <col min="13828" max="13828" width="12" style="95" customWidth="1"/>
    <col min="13829" max="13830" width="12.08984375" style="95" bestFit="1" customWidth="1"/>
    <col min="13831" max="13831" width="28.81640625" style="95" customWidth="1"/>
    <col min="13832" max="14066" width="8.7265625" style="95"/>
    <col min="14067" max="14067" width="5.453125" style="95" customWidth="1"/>
    <col min="14068" max="14068" width="17.90625" style="95" customWidth="1"/>
    <col min="14069" max="14069" width="8.90625" style="95" bestFit="1" customWidth="1"/>
    <col min="14070" max="14070" width="47.36328125" style="95" customWidth="1"/>
    <col min="14071" max="14071" width="15.7265625" style="95" customWidth="1"/>
    <col min="14072" max="14072" width="20.1796875" style="95" customWidth="1"/>
    <col min="14073" max="14073" width="22.6328125" style="95" customWidth="1"/>
    <col min="14074" max="14081" width="9.7265625" style="95" customWidth="1"/>
    <col min="14082" max="14082" width="16.7265625" style="95" customWidth="1"/>
    <col min="14083" max="14083" width="14.36328125" style="95" customWidth="1"/>
    <col min="14084" max="14084" width="12" style="95" customWidth="1"/>
    <col min="14085" max="14086" width="12.08984375" style="95" bestFit="1" customWidth="1"/>
    <col min="14087" max="14087" width="28.81640625" style="95" customWidth="1"/>
    <col min="14088" max="14322" width="8.7265625" style="95"/>
    <col min="14323" max="14323" width="5.453125" style="95" customWidth="1"/>
    <col min="14324" max="14324" width="17.90625" style="95" customWidth="1"/>
    <col min="14325" max="14325" width="8.90625" style="95" bestFit="1" customWidth="1"/>
    <col min="14326" max="14326" width="47.36328125" style="95" customWidth="1"/>
    <col min="14327" max="14327" width="15.7265625" style="95" customWidth="1"/>
    <col min="14328" max="14328" width="20.1796875" style="95" customWidth="1"/>
    <col min="14329" max="14329" width="22.6328125" style="95" customWidth="1"/>
    <col min="14330" max="14337" width="9.7265625" style="95" customWidth="1"/>
    <col min="14338" max="14338" width="16.7265625" style="95" customWidth="1"/>
    <col min="14339" max="14339" width="14.36328125" style="95" customWidth="1"/>
    <col min="14340" max="14340" width="12" style="95" customWidth="1"/>
    <col min="14341" max="14342" width="12.08984375" style="95" bestFit="1" customWidth="1"/>
    <col min="14343" max="14343" width="28.81640625" style="95" customWidth="1"/>
    <col min="14344" max="14578" width="8.7265625" style="95"/>
    <col min="14579" max="14579" width="5.453125" style="95" customWidth="1"/>
    <col min="14580" max="14580" width="17.90625" style="95" customWidth="1"/>
    <col min="14581" max="14581" width="8.90625" style="95" bestFit="1" customWidth="1"/>
    <col min="14582" max="14582" width="47.36328125" style="95" customWidth="1"/>
    <col min="14583" max="14583" width="15.7265625" style="95" customWidth="1"/>
    <col min="14584" max="14584" width="20.1796875" style="95" customWidth="1"/>
    <col min="14585" max="14585" width="22.6328125" style="95" customWidth="1"/>
    <col min="14586" max="14593" width="9.7265625" style="95" customWidth="1"/>
    <col min="14594" max="14594" width="16.7265625" style="95" customWidth="1"/>
    <col min="14595" max="14595" width="14.36328125" style="95" customWidth="1"/>
    <col min="14596" max="14596" width="12" style="95" customWidth="1"/>
    <col min="14597" max="14598" width="12.08984375" style="95" bestFit="1" customWidth="1"/>
    <col min="14599" max="14599" width="28.81640625" style="95" customWidth="1"/>
    <col min="14600" max="14834" width="8.7265625" style="95"/>
    <col min="14835" max="14835" width="5.453125" style="95" customWidth="1"/>
    <col min="14836" max="14836" width="17.90625" style="95" customWidth="1"/>
    <col min="14837" max="14837" width="8.90625" style="95" bestFit="1" customWidth="1"/>
    <col min="14838" max="14838" width="47.36328125" style="95" customWidth="1"/>
    <col min="14839" max="14839" width="15.7265625" style="95" customWidth="1"/>
    <col min="14840" max="14840" width="20.1796875" style="95" customWidth="1"/>
    <col min="14841" max="14841" width="22.6328125" style="95" customWidth="1"/>
    <col min="14842" max="14849" width="9.7265625" style="95" customWidth="1"/>
    <col min="14850" max="14850" width="16.7265625" style="95" customWidth="1"/>
    <col min="14851" max="14851" width="14.36328125" style="95" customWidth="1"/>
    <col min="14852" max="14852" width="12" style="95" customWidth="1"/>
    <col min="14853" max="14854" width="12.08984375" style="95" bestFit="1" customWidth="1"/>
    <col min="14855" max="14855" width="28.81640625" style="95" customWidth="1"/>
    <col min="14856" max="15090" width="8.7265625" style="95"/>
    <col min="15091" max="15091" width="5.453125" style="95" customWidth="1"/>
    <col min="15092" max="15092" width="17.90625" style="95" customWidth="1"/>
    <col min="15093" max="15093" width="8.90625" style="95" bestFit="1" customWidth="1"/>
    <col min="15094" max="15094" width="47.36328125" style="95" customWidth="1"/>
    <col min="15095" max="15095" width="15.7265625" style="95" customWidth="1"/>
    <col min="15096" max="15096" width="20.1796875" style="95" customWidth="1"/>
    <col min="15097" max="15097" width="22.6328125" style="95" customWidth="1"/>
    <col min="15098" max="15105" width="9.7265625" style="95" customWidth="1"/>
    <col min="15106" max="15106" width="16.7265625" style="95" customWidth="1"/>
    <col min="15107" max="15107" width="14.36328125" style="95" customWidth="1"/>
    <col min="15108" max="15108" width="12" style="95" customWidth="1"/>
    <col min="15109" max="15110" width="12.08984375" style="95" bestFit="1" customWidth="1"/>
    <col min="15111" max="15111" width="28.81640625" style="95" customWidth="1"/>
    <col min="15112" max="15346" width="8.7265625" style="95"/>
    <col min="15347" max="15347" width="5.453125" style="95" customWidth="1"/>
    <col min="15348" max="15348" width="17.90625" style="95" customWidth="1"/>
    <col min="15349" max="15349" width="8.90625" style="95" bestFit="1" customWidth="1"/>
    <col min="15350" max="15350" width="47.36328125" style="95" customWidth="1"/>
    <col min="15351" max="15351" width="15.7265625" style="95" customWidth="1"/>
    <col min="15352" max="15352" width="20.1796875" style="95" customWidth="1"/>
    <col min="15353" max="15353" width="22.6328125" style="95" customWidth="1"/>
    <col min="15354" max="15361" width="9.7265625" style="95" customWidth="1"/>
    <col min="15362" max="15362" width="16.7265625" style="95" customWidth="1"/>
    <col min="15363" max="15363" width="14.36328125" style="95" customWidth="1"/>
    <col min="15364" max="15364" width="12" style="95" customWidth="1"/>
    <col min="15365" max="15366" width="12.08984375" style="95" bestFit="1" customWidth="1"/>
    <col min="15367" max="15367" width="28.81640625" style="95" customWidth="1"/>
    <col min="15368" max="15602" width="8.7265625" style="95"/>
    <col min="15603" max="15603" width="5.453125" style="95" customWidth="1"/>
    <col min="15604" max="15604" width="17.90625" style="95" customWidth="1"/>
    <col min="15605" max="15605" width="8.90625" style="95" bestFit="1" customWidth="1"/>
    <col min="15606" max="15606" width="47.36328125" style="95" customWidth="1"/>
    <col min="15607" max="15607" width="15.7265625" style="95" customWidth="1"/>
    <col min="15608" max="15608" width="20.1796875" style="95" customWidth="1"/>
    <col min="15609" max="15609" width="22.6328125" style="95" customWidth="1"/>
    <col min="15610" max="15617" width="9.7265625" style="95" customWidth="1"/>
    <col min="15618" max="15618" width="16.7265625" style="95" customWidth="1"/>
    <col min="15619" max="15619" width="14.36328125" style="95" customWidth="1"/>
    <col min="15620" max="15620" width="12" style="95" customWidth="1"/>
    <col min="15621" max="15622" width="12.08984375" style="95" bestFit="1" customWidth="1"/>
    <col min="15623" max="15623" width="28.81640625" style="95" customWidth="1"/>
    <col min="15624" max="15858" width="8.7265625" style="95"/>
    <col min="15859" max="15859" width="5.453125" style="95" customWidth="1"/>
    <col min="15860" max="15860" width="17.90625" style="95" customWidth="1"/>
    <col min="15861" max="15861" width="8.90625" style="95" bestFit="1" customWidth="1"/>
    <col min="15862" max="15862" width="47.36328125" style="95" customWidth="1"/>
    <col min="15863" max="15863" width="15.7265625" style="95" customWidth="1"/>
    <col min="15864" max="15864" width="20.1796875" style="95" customWidth="1"/>
    <col min="15865" max="15865" width="22.6328125" style="95" customWidth="1"/>
    <col min="15866" max="15873" width="9.7265625" style="95" customWidth="1"/>
    <col min="15874" max="15874" width="16.7265625" style="95" customWidth="1"/>
    <col min="15875" max="15875" width="14.36328125" style="95" customWidth="1"/>
    <col min="15876" max="15876" width="12" style="95" customWidth="1"/>
    <col min="15877" max="15878" width="12.08984375" style="95" bestFit="1" customWidth="1"/>
    <col min="15879" max="15879" width="28.81640625" style="95" customWidth="1"/>
    <col min="15880" max="16114" width="8.7265625" style="95"/>
    <col min="16115" max="16115" width="5.453125" style="95" customWidth="1"/>
    <col min="16116" max="16116" width="17.90625" style="95" customWidth="1"/>
    <col min="16117" max="16117" width="8.90625" style="95" bestFit="1" customWidth="1"/>
    <col min="16118" max="16118" width="47.36328125" style="95" customWidth="1"/>
    <col min="16119" max="16119" width="15.7265625" style="95" customWidth="1"/>
    <col min="16120" max="16120" width="20.1796875" style="95" customWidth="1"/>
    <col min="16121" max="16121" width="22.6328125" style="95" customWidth="1"/>
    <col min="16122" max="16129" width="9.7265625" style="95" customWidth="1"/>
    <col min="16130" max="16130" width="16.7265625" style="95" customWidth="1"/>
    <col min="16131" max="16131" width="14.36328125" style="95" customWidth="1"/>
    <col min="16132" max="16132" width="12" style="95" customWidth="1"/>
    <col min="16133" max="16134" width="12.08984375" style="95" bestFit="1" customWidth="1"/>
    <col min="16135" max="16135" width="28.81640625" style="95" customWidth="1"/>
    <col min="16136" max="16384" width="8.7265625" style="95"/>
  </cols>
  <sheetData>
    <row r="1" spans="1:7" s="12" customFormat="1" ht="25" customHeight="1" x14ac:dyDescent="0.35">
      <c r="A1" s="584" t="s">
        <v>21</v>
      </c>
      <c r="B1" s="585" t="s">
        <v>54</v>
      </c>
      <c r="C1" s="585"/>
      <c r="D1" s="584" t="s">
        <v>48</v>
      </c>
      <c r="E1" s="386" t="s">
        <v>61</v>
      </c>
      <c r="F1" s="584" t="s">
        <v>50</v>
      </c>
      <c r="G1" s="584"/>
    </row>
    <row r="2" spans="1:7" s="12" customFormat="1" ht="25" customHeight="1" x14ac:dyDescent="0.35">
      <c r="A2" s="584"/>
      <c r="B2" s="585"/>
      <c r="C2" s="585"/>
      <c r="D2" s="584"/>
      <c r="E2" s="386">
        <v>2029</v>
      </c>
      <c r="F2" s="385" t="s">
        <v>211</v>
      </c>
      <c r="G2" s="385" t="s">
        <v>212</v>
      </c>
    </row>
    <row r="3" spans="1:7" s="12" customFormat="1" ht="25" customHeight="1" x14ac:dyDescent="0.35">
      <c r="A3" s="589" t="s">
        <v>213</v>
      </c>
      <c r="B3" s="589"/>
      <c r="C3" s="589"/>
      <c r="D3" s="589"/>
      <c r="E3" s="589"/>
      <c r="F3" s="589"/>
      <c r="G3" s="589"/>
    </row>
    <row r="4" spans="1:7" s="94" customFormat="1" ht="25" customHeight="1" x14ac:dyDescent="0.35">
      <c r="A4" s="54">
        <v>2</v>
      </c>
      <c r="B4" s="388" t="s">
        <v>214</v>
      </c>
      <c r="C4" s="389" t="s">
        <v>33</v>
      </c>
      <c r="D4" s="388"/>
      <c r="E4" s="73"/>
      <c r="F4" s="390"/>
      <c r="G4" s="391"/>
    </row>
    <row r="5" spans="1:7" ht="25" customHeight="1" x14ac:dyDescent="0.35">
      <c r="A5" s="71"/>
      <c r="B5" s="71" t="s">
        <v>215</v>
      </c>
      <c r="C5" s="72" t="s">
        <v>216</v>
      </c>
      <c r="D5" s="73"/>
      <c r="E5" s="392"/>
      <c r="F5" s="392"/>
      <c r="G5" s="393"/>
    </row>
    <row r="6" spans="1:7" ht="25" customHeight="1" x14ac:dyDescent="0.35">
      <c r="A6" s="71"/>
      <c r="B6" s="86">
        <v>1</v>
      </c>
      <c r="C6" s="76" t="str">
        <f>'2028_2'!C6</f>
        <v>kegiatan Pendidikan PAUD Holistik Integratif (HI)</v>
      </c>
      <c r="D6" s="75" t="s">
        <v>221</v>
      </c>
      <c r="E6" s="394">
        <v>2029</v>
      </c>
      <c r="F6" s="398">
        <v>6200000</v>
      </c>
      <c r="G6" s="86" t="s">
        <v>120</v>
      </c>
    </row>
    <row r="7" spans="1:7" ht="25" customHeight="1" x14ac:dyDescent="0.35">
      <c r="A7" s="71"/>
      <c r="B7" s="86">
        <v>2</v>
      </c>
      <c r="C7" s="76" t="s">
        <v>219</v>
      </c>
      <c r="D7" s="75" t="s">
        <v>221</v>
      </c>
      <c r="E7" s="394">
        <v>2029</v>
      </c>
      <c r="F7" s="398">
        <v>10800000</v>
      </c>
      <c r="G7" s="86" t="s">
        <v>120</v>
      </c>
    </row>
    <row r="8" spans="1:7" ht="25" customHeight="1" x14ac:dyDescent="0.35">
      <c r="A8" s="71"/>
      <c r="B8" s="71" t="s">
        <v>234</v>
      </c>
      <c r="C8" s="72" t="s">
        <v>235</v>
      </c>
      <c r="D8" s="73"/>
      <c r="E8" s="395"/>
      <c r="F8" s="83"/>
      <c r="G8" s="72"/>
    </row>
    <row r="9" spans="1:7" ht="25" customHeight="1" x14ac:dyDescent="0.35">
      <c r="A9" s="71"/>
      <c r="B9" s="86">
        <v>1</v>
      </c>
      <c r="C9" s="76" t="s">
        <v>238</v>
      </c>
      <c r="D9" s="75" t="s">
        <v>669</v>
      </c>
      <c r="E9" s="394">
        <v>2028</v>
      </c>
      <c r="F9" s="398">
        <f>'2027-2'!F13</f>
        <v>5400000</v>
      </c>
      <c r="G9" s="86" t="s">
        <v>120</v>
      </c>
    </row>
    <row r="10" spans="1:7" ht="25" customHeight="1" x14ac:dyDescent="0.35">
      <c r="A10" s="71"/>
      <c r="B10" s="86">
        <v>2</v>
      </c>
      <c r="C10" s="76" t="s">
        <v>239</v>
      </c>
      <c r="D10" s="75" t="s">
        <v>669</v>
      </c>
      <c r="E10" s="394">
        <v>2028</v>
      </c>
      <c r="F10" s="398">
        <f>'2027-2'!F14</f>
        <v>8100000</v>
      </c>
      <c r="G10" s="86" t="s">
        <v>120</v>
      </c>
    </row>
    <row r="11" spans="1:7" ht="25" customHeight="1" x14ac:dyDescent="0.35">
      <c r="A11" s="71"/>
      <c r="B11" s="71" t="s">
        <v>240</v>
      </c>
      <c r="C11" s="72" t="s">
        <v>241</v>
      </c>
      <c r="D11" s="73"/>
      <c r="E11" s="395"/>
      <c r="F11" s="83"/>
      <c r="G11" s="72"/>
    </row>
    <row r="12" spans="1:7" ht="25" customHeight="1" x14ac:dyDescent="0.35">
      <c r="A12" s="71"/>
      <c r="B12" s="86">
        <v>1</v>
      </c>
      <c r="C12" s="76" t="s">
        <v>242</v>
      </c>
      <c r="D12" s="75" t="s">
        <v>231</v>
      </c>
      <c r="E12" s="394">
        <v>2029</v>
      </c>
      <c r="F12" s="398">
        <v>10000000</v>
      </c>
      <c r="G12" s="86" t="s">
        <v>120</v>
      </c>
    </row>
    <row r="13" spans="1:7" ht="25" customHeight="1" x14ac:dyDescent="0.35">
      <c r="A13" s="71"/>
      <c r="B13" s="71" t="s">
        <v>245</v>
      </c>
      <c r="C13" s="72" t="s">
        <v>246</v>
      </c>
      <c r="D13" s="72"/>
      <c r="E13" s="395"/>
      <c r="F13" s="99"/>
      <c r="G13" s="86"/>
    </row>
    <row r="14" spans="1:7" ht="25" customHeight="1" x14ac:dyDescent="0.35">
      <c r="A14" s="71"/>
      <c r="B14" s="86">
        <v>1</v>
      </c>
      <c r="C14" s="76" t="str">
        <f>'2027-2'!C21</f>
        <v>Penyuluhan, pendataan dan pendampingan ATS, ATM</v>
      </c>
      <c r="D14" s="75" t="s">
        <v>247</v>
      </c>
      <c r="E14" s="394">
        <v>2029</v>
      </c>
      <c r="F14" s="398">
        <v>5000000</v>
      </c>
      <c r="G14" s="86" t="s">
        <v>120</v>
      </c>
    </row>
    <row r="15" spans="1:7" ht="25" customHeight="1" x14ac:dyDescent="0.35">
      <c r="A15" s="71"/>
      <c r="B15" s="71" t="s">
        <v>262</v>
      </c>
      <c r="C15" s="72" t="s">
        <v>263</v>
      </c>
      <c r="D15" s="72"/>
      <c r="E15" s="395"/>
      <c r="F15" s="83"/>
      <c r="G15" s="72"/>
    </row>
    <row r="16" spans="1:7" s="4" customFormat="1" ht="25" customHeight="1" x14ac:dyDescent="0.35">
      <c r="A16" s="71"/>
      <c r="B16" s="71">
        <v>1</v>
      </c>
      <c r="C16" s="381" t="s">
        <v>264</v>
      </c>
      <c r="D16" s="360"/>
      <c r="E16" s="395"/>
      <c r="F16" s="399"/>
      <c r="G16" s="71"/>
    </row>
    <row r="17" spans="1:7" ht="25" customHeight="1" x14ac:dyDescent="0.35">
      <c r="A17" s="71"/>
      <c r="B17" s="86">
        <v>1</v>
      </c>
      <c r="C17" s="76" t="s">
        <v>265</v>
      </c>
      <c r="D17" s="75" t="s">
        <v>244</v>
      </c>
      <c r="E17" s="394">
        <v>2029</v>
      </c>
      <c r="F17" s="398">
        <v>5000000</v>
      </c>
      <c r="G17" s="86" t="s">
        <v>120</v>
      </c>
    </row>
    <row r="18" spans="1:7" ht="25" customHeight="1" x14ac:dyDescent="0.35">
      <c r="A18" s="71"/>
      <c r="B18" s="86">
        <v>2</v>
      </c>
      <c r="C18" s="76" t="s">
        <v>266</v>
      </c>
      <c r="D18" s="75" t="s">
        <v>244</v>
      </c>
      <c r="E18" s="394">
        <v>2029</v>
      </c>
      <c r="F18" s="398">
        <v>5000000</v>
      </c>
      <c r="G18" s="86" t="s">
        <v>120</v>
      </c>
    </row>
    <row r="19" spans="1:7" ht="25" customHeight="1" x14ac:dyDescent="0.35">
      <c r="A19" s="71"/>
      <c r="B19" s="86">
        <v>3</v>
      </c>
      <c r="C19" s="76" t="s">
        <v>267</v>
      </c>
      <c r="D19" s="75" t="s">
        <v>244</v>
      </c>
      <c r="E19" s="394">
        <v>2029</v>
      </c>
      <c r="F19" s="398">
        <v>5000000</v>
      </c>
      <c r="G19" s="86" t="s">
        <v>120</v>
      </c>
    </row>
    <row r="20" spans="1:7" ht="25" customHeight="1" x14ac:dyDescent="0.35">
      <c r="A20" s="71"/>
      <c r="B20" s="86">
        <v>4</v>
      </c>
      <c r="C20" s="76" t="s">
        <v>268</v>
      </c>
      <c r="D20" s="75" t="s">
        <v>244</v>
      </c>
      <c r="E20" s="394">
        <v>2029</v>
      </c>
      <c r="F20" s="398">
        <v>5000000</v>
      </c>
      <c r="G20" s="86" t="s">
        <v>120</v>
      </c>
    </row>
    <row r="21" spans="1:7" ht="25" customHeight="1" x14ac:dyDescent="0.35">
      <c r="A21" s="71"/>
      <c r="B21" s="86">
        <v>5</v>
      </c>
      <c r="C21" s="76" t="s">
        <v>269</v>
      </c>
      <c r="D21" s="75" t="s">
        <v>244</v>
      </c>
      <c r="E21" s="394">
        <v>2029</v>
      </c>
      <c r="F21" s="398">
        <v>5000000</v>
      </c>
      <c r="G21" s="86" t="s">
        <v>120</v>
      </c>
    </row>
    <row r="22" spans="1:7" ht="25" customHeight="1" x14ac:dyDescent="0.35">
      <c r="A22" s="71"/>
      <c r="B22" s="86">
        <v>6</v>
      </c>
      <c r="C22" s="76" t="s">
        <v>270</v>
      </c>
      <c r="D22" s="75" t="s">
        <v>244</v>
      </c>
      <c r="E22" s="394">
        <v>2029</v>
      </c>
      <c r="F22" s="398">
        <v>5000000</v>
      </c>
      <c r="G22" s="86" t="s">
        <v>120</v>
      </c>
    </row>
    <row r="23" spans="1:7" ht="25" customHeight="1" x14ac:dyDescent="0.35">
      <c r="A23" s="71"/>
      <c r="B23" s="86">
        <v>7</v>
      </c>
      <c r="C23" s="76" t="s">
        <v>271</v>
      </c>
      <c r="D23" s="75" t="s">
        <v>244</v>
      </c>
      <c r="E23" s="394">
        <v>2029</v>
      </c>
      <c r="F23" s="398">
        <v>5000000</v>
      </c>
      <c r="G23" s="86" t="s">
        <v>120</v>
      </c>
    </row>
    <row r="24" spans="1:7" ht="25" customHeight="1" x14ac:dyDescent="0.35">
      <c r="A24" s="71"/>
      <c r="B24" s="86">
        <v>8</v>
      </c>
      <c r="C24" s="76" t="s">
        <v>272</v>
      </c>
      <c r="D24" s="75" t="s">
        <v>244</v>
      </c>
      <c r="E24" s="394">
        <v>2029</v>
      </c>
      <c r="F24" s="398">
        <v>5000000</v>
      </c>
      <c r="G24" s="86" t="s">
        <v>120</v>
      </c>
    </row>
    <row r="25" spans="1:7" ht="25" customHeight="1" x14ac:dyDescent="0.35">
      <c r="A25" s="71">
        <v>2</v>
      </c>
      <c r="B25" s="71">
        <v>3</v>
      </c>
      <c r="C25" s="396" t="s">
        <v>273</v>
      </c>
      <c r="D25" s="396"/>
      <c r="E25" s="395"/>
      <c r="F25" s="397"/>
      <c r="G25" s="44"/>
    </row>
    <row r="26" spans="1:7" ht="25" customHeight="1" x14ac:dyDescent="0.35">
      <c r="A26" s="71"/>
      <c r="B26" s="71" t="s">
        <v>274</v>
      </c>
      <c r="C26" s="72" t="s">
        <v>275</v>
      </c>
      <c r="D26" s="396"/>
      <c r="E26" s="395"/>
      <c r="F26" s="397"/>
      <c r="G26" s="44"/>
    </row>
    <row r="27" spans="1:7" ht="25" customHeight="1" x14ac:dyDescent="0.35">
      <c r="A27" s="44"/>
      <c r="B27" s="77">
        <v>1</v>
      </c>
      <c r="C27" s="76" t="str">
        <f>'2028_2'!C25</f>
        <v>Penyelenggaraan Pos Kesehatan Desa(POSBINDU)</v>
      </c>
      <c r="D27" s="75" t="str">
        <f>'2028_2'!D25</f>
        <v>POSBINDU</v>
      </c>
      <c r="E27" s="86">
        <v>2029</v>
      </c>
      <c r="F27" s="398">
        <f>'2028_2'!F25</f>
        <v>14905000</v>
      </c>
      <c r="G27" s="44" t="s">
        <v>120</v>
      </c>
    </row>
    <row r="28" spans="1:7" ht="25" customHeight="1" x14ac:dyDescent="0.35">
      <c r="A28" s="44"/>
      <c r="B28" s="77">
        <v>2</v>
      </c>
      <c r="C28" s="76" t="str">
        <f>'2028_2'!C26</f>
        <v>Posyandu Integrasi Layanan Primer (ILP)</v>
      </c>
      <c r="D28" s="75" t="str">
        <f>'2028_2'!D26</f>
        <v xml:space="preserve">PKD </v>
      </c>
      <c r="E28" s="86">
        <v>2029</v>
      </c>
      <c r="F28" s="398">
        <f>'2028_2'!F26</f>
        <v>3000000</v>
      </c>
      <c r="G28" s="44" t="s">
        <v>120</v>
      </c>
    </row>
    <row r="29" spans="1:7" ht="25" customHeight="1" x14ac:dyDescent="0.35">
      <c r="A29" s="71"/>
      <c r="B29" s="71" t="s">
        <v>281</v>
      </c>
      <c r="C29" s="72" t="s">
        <v>282</v>
      </c>
      <c r="D29" s="396"/>
      <c r="E29" s="395"/>
      <c r="F29" s="397"/>
      <c r="G29" s="44"/>
    </row>
    <row r="30" spans="1:7" ht="25" customHeight="1" x14ac:dyDescent="0.35">
      <c r="A30" s="71"/>
      <c r="B30" s="52">
        <v>1</v>
      </c>
      <c r="C30" s="76" t="str">
        <f>'2028_2'!C28</f>
        <v>Operasional Posyandu</v>
      </c>
      <c r="D30" s="75" t="s">
        <v>283</v>
      </c>
      <c r="E30" s="86">
        <v>2029</v>
      </c>
      <c r="F30" s="398">
        <f>'2028_2'!F28</f>
        <v>16800000</v>
      </c>
      <c r="G30" s="86" t="s">
        <v>120</v>
      </c>
    </row>
    <row r="31" spans="1:7" ht="25" customHeight="1" x14ac:dyDescent="0.35">
      <c r="A31" s="71"/>
      <c r="B31" s="52">
        <v>2</v>
      </c>
      <c r="C31" s="76" t="str">
        <f>'2028_2'!C29</f>
        <v>Makanan Tambahan untuk penanganan gizi buruk</v>
      </c>
      <c r="D31" s="75" t="s">
        <v>283</v>
      </c>
      <c r="E31" s="86">
        <v>2029</v>
      </c>
      <c r="F31" s="398">
        <f>'2028_2'!F29</f>
        <v>16000000</v>
      </c>
      <c r="G31" s="86" t="s">
        <v>120</v>
      </c>
    </row>
    <row r="32" spans="1:7" ht="25" customHeight="1" x14ac:dyDescent="0.35">
      <c r="A32" s="71"/>
      <c r="B32" s="71" t="s">
        <v>285</v>
      </c>
      <c r="C32" s="72" t="s">
        <v>286</v>
      </c>
      <c r="D32" s="396"/>
      <c r="E32" s="395"/>
      <c r="F32" s="397"/>
      <c r="G32" s="44"/>
    </row>
    <row r="33" spans="1:8" ht="25" customHeight="1" x14ac:dyDescent="0.35">
      <c r="A33" s="71"/>
      <c r="B33" s="77">
        <v>1</v>
      </c>
      <c r="C33" s="76" t="str">
        <f>'2028_2'!C32</f>
        <v>Forum Kesehatan Desa(pendataan dan pendampingan AIDS, TBC, dan Malaria (ATM)</v>
      </c>
      <c r="D33" s="75" t="s">
        <v>289</v>
      </c>
      <c r="E33" s="86">
        <v>2029</v>
      </c>
      <c r="F33" s="398">
        <f>'2028_2'!F32</f>
        <v>2110000</v>
      </c>
      <c r="G33" s="86" t="s">
        <v>120</v>
      </c>
    </row>
    <row r="34" spans="1:8" ht="25" customHeight="1" x14ac:dyDescent="0.35">
      <c r="A34" s="71"/>
      <c r="B34" s="52">
        <v>2</v>
      </c>
      <c r="C34" s="76" t="str">
        <f>'2028_2'!C33</f>
        <v>Penyelenggaraan Desa Siaga Kesehatan</v>
      </c>
      <c r="D34" s="75" t="s">
        <v>291</v>
      </c>
      <c r="E34" s="86">
        <v>2029</v>
      </c>
      <c r="F34" s="398">
        <v>18500000</v>
      </c>
      <c r="G34" s="86" t="s">
        <v>120</v>
      </c>
    </row>
    <row r="35" spans="1:8" s="4" customFormat="1" ht="25" customHeight="1" x14ac:dyDescent="0.35">
      <c r="A35" s="71"/>
      <c r="B35" s="71" t="s">
        <v>292</v>
      </c>
      <c r="C35" s="383" t="s">
        <v>293</v>
      </c>
      <c r="D35" s="360"/>
      <c r="E35" s="395"/>
      <c r="F35" s="399"/>
      <c r="G35" s="71"/>
    </row>
    <row r="36" spans="1:8" ht="25" customHeight="1" x14ac:dyDescent="0.35">
      <c r="A36" s="44"/>
      <c r="B36" s="77">
        <v>1</v>
      </c>
      <c r="C36" s="78" t="s">
        <v>293</v>
      </c>
      <c r="D36" s="353" t="s">
        <v>294</v>
      </c>
      <c r="E36" s="86">
        <v>2029</v>
      </c>
      <c r="F36" s="349">
        <f>'2028_2'!F35</f>
        <v>3610000</v>
      </c>
      <c r="G36" s="86" t="s">
        <v>120</v>
      </c>
    </row>
    <row r="37" spans="1:8" ht="25" customHeight="1" x14ac:dyDescent="0.35">
      <c r="A37" s="71"/>
      <c r="B37" s="71" t="s">
        <v>295</v>
      </c>
      <c r="C37" s="72" t="s">
        <v>296</v>
      </c>
      <c r="D37" s="73"/>
      <c r="E37" s="395"/>
      <c r="F37" s="83"/>
      <c r="G37" s="72"/>
    </row>
    <row r="38" spans="1:8" ht="25" customHeight="1" x14ac:dyDescent="0.35">
      <c r="A38" s="44"/>
      <c r="B38" s="77">
        <v>1</v>
      </c>
      <c r="C38" s="78" t="s">
        <v>296</v>
      </c>
      <c r="D38" s="353" t="s">
        <v>297</v>
      </c>
      <c r="E38" s="86">
        <v>2029</v>
      </c>
      <c r="F38" s="349">
        <f>'2028_2'!F37</f>
        <v>3610000</v>
      </c>
      <c r="G38" s="86" t="s">
        <v>120</v>
      </c>
    </row>
    <row r="39" spans="1:8" ht="25" customHeight="1" x14ac:dyDescent="0.35">
      <c r="A39" s="71"/>
      <c r="B39" s="71" t="s">
        <v>298</v>
      </c>
      <c r="C39" s="72" t="s">
        <v>299</v>
      </c>
      <c r="D39" s="72"/>
      <c r="E39" s="395"/>
      <c r="F39" s="83"/>
      <c r="G39" s="72"/>
    </row>
    <row r="40" spans="1:8" ht="25" customHeight="1" x14ac:dyDescent="0.35">
      <c r="A40" s="71"/>
      <c r="B40" s="75">
        <v>1</v>
      </c>
      <c r="C40" s="76" t="s">
        <v>300</v>
      </c>
      <c r="D40" s="75" t="s">
        <v>302</v>
      </c>
      <c r="E40" s="86">
        <v>2029</v>
      </c>
      <c r="F40" s="398">
        <v>15000000</v>
      </c>
      <c r="G40" s="86" t="s">
        <v>120</v>
      </c>
    </row>
    <row r="41" spans="1:8" ht="25" customHeight="1" x14ac:dyDescent="0.35">
      <c r="A41" s="71"/>
      <c r="B41" s="71" t="s">
        <v>303</v>
      </c>
      <c r="C41" s="72" t="s">
        <v>304</v>
      </c>
      <c r="D41" s="72"/>
      <c r="E41" s="395"/>
      <c r="F41" s="83"/>
      <c r="G41" s="72"/>
    </row>
    <row r="42" spans="1:8" ht="25" customHeight="1" x14ac:dyDescent="0.35">
      <c r="A42" s="71"/>
      <c r="B42" s="75">
        <v>1</v>
      </c>
      <c r="C42" s="76" t="s">
        <v>305</v>
      </c>
      <c r="D42" s="75" t="s">
        <v>678</v>
      </c>
      <c r="E42" s="86">
        <v>2029</v>
      </c>
      <c r="F42" s="398">
        <v>30000000</v>
      </c>
      <c r="G42" s="86" t="s">
        <v>120</v>
      </c>
      <c r="H42" s="311">
        <f>F42/3750000</f>
        <v>8</v>
      </c>
    </row>
    <row r="43" spans="1:8" ht="25" customHeight="1" x14ac:dyDescent="0.35">
      <c r="A43" s="71"/>
      <c r="B43" s="71" t="s">
        <v>306</v>
      </c>
      <c r="C43" s="72" t="s">
        <v>307</v>
      </c>
      <c r="D43" s="73"/>
      <c r="E43" s="395"/>
      <c r="F43" s="83"/>
      <c r="G43" s="72"/>
    </row>
    <row r="44" spans="1:8" ht="25" customHeight="1" x14ac:dyDescent="0.35">
      <c r="A44" s="71"/>
      <c r="B44" s="52">
        <v>1</v>
      </c>
      <c r="C44" s="76" t="s">
        <v>307</v>
      </c>
      <c r="D44" s="75" t="s">
        <v>309</v>
      </c>
      <c r="E44" s="404">
        <v>2029</v>
      </c>
      <c r="F44" s="398">
        <f>'2028_2'!F41</f>
        <v>10220000</v>
      </c>
      <c r="G44" s="86" t="s">
        <v>120</v>
      </c>
    </row>
    <row r="45" spans="1:8" ht="25" customHeight="1" x14ac:dyDescent="0.35">
      <c r="A45" s="71"/>
      <c r="B45" s="71" t="s">
        <v>310</v>
      </c>
      <c r="C45" s="72" t="s">
        <v>311</v>
      </c>
      <c r="D45" s="73"/>
      <c r="E45" s="395"/>
      <c r="F45" s="83"/>
      <c r="G45" s="72"/>
    </row>
    <row r="46" spans="1:8" ht="25" customHeight="1" x14ac:dyDescent="0.35">
      <c r="A46" s="71"/>
      <c r="B46" s="52">
        <v>1</v>
      </c>
      <c r="C46" s="76" t="s">
        <v>311</v>
      </c>
      <c r="D46" s="75" t="s">
        <v>233</v>
      </c>
      <c r="E46" s="80">
        <v>2029</v>
      </c>
      <c r="F46" s="403">
        <v>2385000</v>
      </c>
      <c r="G46" s="86" t="s">
        <v>120</v>
      </c>
      <c r="H46" s="311"/>
    </row>
    <row r="47" spans="1:8" ht="25" customHeight="1" x14ac:dyDescent="0.35">
      <c r="A47" s="71">
        <v>2</v>
      </c>
      <c r="B47" s="71" t="s">
        <v>314</v>
      </c>
      <c r="C47" s="383" t="s">
        <v>315</v>
      </c>
      <c r="D47" s="383"/>
      <c r="E47" s="395"/>
      <c r="F47" s="397"/>
      <c r="G47" s="44"/>
    </row>
    <row r="48" spans="1:8" ht="25" customHeight="1" x14ac:dyDescent="0.35">
      <c r="A48" s="44"/>
      <c r="B48" s="71" t="s">
        <v>316</v>
      </c>
      <c r="C48" s="383" t="s">
        <v>317</v>
      </c>
      <c r="D48" s="383"/>
      <c r="E48" s="395"/>
      <c r="F48" s="397"/>
      <c r="G48" s="44"/>
    </row>
    <row r="49" spans="1:7" ht="25" customHeight="1" x14ac:dyDescent="0.35">
      <c r="A49" s="71"/>
      <c r="B49" s="44">
        <v>1</v>
      </c>
      <c r="C49" s="409" t="s">
        <v>318</v>
      </c>
      <c r="D49" s="75" t="s">
        <v>302</v>
      </c>
      <c r="E49" s="80">
        <v>2029</v>
      </c>
      <c r="F49" s="410">
        <v>10000000</v>
      </c>
      <c r="G49" s="86" t="s">
        <v>120</v>
      </c>
    </row>
    <row r="50" spans="1:7" ht="25" customHeight="1" x14ac:dyDescent="0.35">
      <c r="A50" s="71"/>
      <c r="B50" s="81">
        <v>2</v>
      </c>
      <c r="C50" s="409" t="s">
        <v>321</v>
      </c>
      <c r="D50" s="75" t="s">
        <v>302</v>
      </c>
      <c r="E50" s="86">
        <v>2029</v>
      </c>
      <c r="F50" s="410">
        <v>10000000</v>
      </c>
      <c r="G50" s="86" t="s">
        <v>120</v>
      </c>
    </row>
    <row r="51" spans="1:7" ht="25" customHeight="1" x14ac:dyDescent="0.35">
      <c r="A51" s="44"/>
      <c r="B51" s="71" t="s">
        <v>322</v>
      </c>
      <c r="C51" s="383" t="s">
        <v>323</v>
      </c>
      <c r="D51" s="383"/>
      <c r="E51" s="395"/>
      <c r="F51" s="397"/>
      <c r="G51" s="44"/>
    </row>
    <row r="52" spans="1:7" ht="25" customHeight="1" x14ac:dyDescent="0.35">
      <c r="A52" s="71"/>
      <c r="B52" s="81">
        <v>1</v>
      </c>
      <c r="C52" s="76" t="s">
        <v>326</v>
      </c>
      <c r="D52" s="75" t="s">
        <v>302</v>
      </c>
      <c r="E52" s="86">
        <v>2029</v>
      </c>
      <c r="F52" s="403">
        <v>80000000</v>
      </c>
      <c r="G52" s="86" t="s">
        <v>120</v>
      </c>
    </row>
    <row r="53" spans="1:7" ht="25" customHeight="1" x14ac:dyDescent="0.35">
      <c r="A53" s="71"/>
      <c r="B53" s="44">
        <v>2</v>
      </c>
      <c r="C53" s="76" t="s">
        <v>327</v>
      </c>
      <c r="D53" s="75" t="s">
        <v>302</v>
      </c>
      <c r="E53" s="86">
        <v>2029</v>
      </c>
      <c r="F53" s="403">
        <v>80000000</v>
      </c>
      <c r="G53" s="86" t="s">
        <v>120</v>
      </c>
    </row>
    <row r="54" spans="1:7" ht="25" customHeight="1" x14ac:dyDescent="0.35">
      <c r="A54" s="71"/>
      <c r="B54" s="81">
        <v>3</v>
      </c>
      <c r="C54" s="76" t="s">
        <v>328</v>
      </c>
      <c r="D54" s="75" t="s">
        <v>302</v>
      </c>
      <c r="E54" s="86">
        <v>2029</v>
      </c>
      <c r="F54" s="403">
        <v>80000000</v>
      </c>
      <c r="G54" s="86" t="s">
        <v>120</v>
      </c>
    </row>
    <row r="55" spans="1:7" ht="25" customHeight="1" x14ac:dyDescent="0.35">
      <c r="A55" s="71"/>
      <c r="B55" s="44">
        <v>4</v>
      </c>
      <c r="C55" s="76" t="s">
        <v>329</v>
      </c>
      <c r="D55" s="75" t="s">
        <v>302</v>
      </c>
      <c r="E55" s="86">
        <v>2029</v>
      </c>
      <c r="F55" s="403">
        <v>80000000</v>
      </c>
      <c r="G55" s="86" t="s">
        <v>120</v>
      </c>
    </row>
    <row r="56" spans="1:7" ht="25" customHeight="1" x14ac:dyDescent="0.35">
      <c r="A56" s="71">
        <v>2</v>
      </c>
      <c r="B56" s="71" t="s">
        <v>362</v>
      </c>
      <c r="C56" s="383" t="s">
        <v>363</v>
      </c>
      <c r="D56" s="383"/>
      <c r="E56" s="395"/>
      <c r="F56" s="401"/>
      <c r="G56" s="71"/>
    </row>
    <row r="57" spans="1:7" ht="25" customHeight="1" x14ac:dyDescent="0.35">
      <c r="A57" s="71"/>
      <c r="B57" s="71" t="s">
        <v>364</v>
      </c>
      <c r="C57" s="383" t="s">
        <v>365</v>
      </c>
      <c r="D57" s="383"/>
      <c r="E57" s="395"/>
      <c r="F57" s="401"/>
      <c r="G57" s="71"/>
    </row>
    <row r="58" spans="1:7" ht="25" customHeight="1" x14ac:dyDescent="0.35">
      <c r="A58" s="402"/>
      <c r="B58" s="86">
        <v>1</v>
      </c>
      <c r="C58" s="76" t="s">
        <v>366</v>
      </c>
      <c r="D58" s="75" t="s">
        <v>302</v>
      </c>
      <c r="E58" s="394">
        <v>2029</v>
      </c>
      <c r="F58" s="403">
        <v>10000000</v>
      </c>
      <c r="G58" s="86" t="s">
        <v>120</v>
      </c>
    </row>
    <row r="59" spans="1:7" ht="25" customHeight="1" x14ac:dyDescent="0.35">
      <c r="A59" s="71">
        <v>2</v>
      </c>
      <c r="B59" s="71" t="s">
        <v>367</v>
      </c>
      <c r="C59" s="383" t="s">
        <v>368</v>
      </c>
      <c r="D59" s="383"/>
      <c r="E59" s="395"/>
      <c r="F59" s="401"/>
      <c r="G59" s="71"/>
    </row>
    <row r="60" spans="1:7" ht="25" customHeight="1" x14ac:dyDescent="0.35">
      <c r="A60" s="71"/>
      <c r="B60" s="71" t="s">
        <v>369</v>
      </c>
      <c r="C60" s="383" t="s">
        <v>370</v>
      </c>
      <c r="D60" s="383"/>
      <c r="E60" s="395"/>
      <c r="F60" s="401"/>
      <c r="G60" s="71"/>
    </row>
    <row r="61" spans="1:7" ht="25" customHeight="1" x14ac:dyDescent="0.35">
      <c r="A61" s="402"/>
      <c r="B61" s="86">
        <v>1</v>
      </c>
      <c r="C61" s="76" t="s">
        <v>371</v>
      </c>
      <c r="D61" s="75" t="s">
        <v>302</v>
      </c>
      <c r="E61" s="394">
        <v>2029</v>
      </c>
      <c r="F61" s="403">
        <v>10000000</v>
      </c>
      <c r="G61" s="86" t="s">
        <v>120</v>
      </c>
    </row>
    <row r="62" spans="1:7" ht="25" customHeight="1" x14ac:dyDescent="0.35">
      <c r="A62" s="71">
        <v>2</v>
      </c>
      <c r="B62" s="71" t="s">
        <v>372</v>
      </c>
      <c r="C62" s="383" t="s">
        <v>373</v>
      </c>
      <c r="D62" s="383"/>
      <c r="E62" s="395"/>
      <c r="F62" s="401"/>
      <c r="G62" s="71"/>
    </row>
    <row r="63" spans="1:7" ht="25" customHeight="1" x14ac:dyDescent="0.35">
      <c r="A63" s="71"/>
      <c r="B63" s="71" t="s">
        <v>374</v>
      </c>
      <c r="C63" s="383" t="s">
        <v>375</v>
      </c>
      <c r="D63" s="383"/>
      <c r="E63" s="395"/>
      <c r="F63" s="401"/>
      <c r="G63" s="71"/>
    </row>
    <row r="64" spans="1:7" ht="25" customHeight="1" x14ac:dyDescent="0.35">
      <c r="A64" s="402"/>
      <c r="B64" s="86">
        <v>1</v>
      </c>
      <c r="C64" s="76" t="s">
        <v>376</v>
      </c>
      <c r="D64" s="75" t="s">
        <v>302</v>
      </c>
      <c r="E64" s="394">
        <v>2029</v>
      </c>
      <c r="F64" s="403">
        <v>7860000</v>
      </c>
      <c r="G64" s="86" t="s">
        <v>120</v>
      </c>
    </row>
    <row r="65" spans="1:8" ht="25" customHeight="1" x14ac:dyDescent="0.35">
      <c r="A65" s="71">
        <v>2</v>
      </c>
      <c r="B65" s="71" t="s">
        <v>381</v>
      </c>
      <c r="C65" s="383" t="s">
        <v>378</v>
      </c>
      <c r="D65" s="383"/>
      <c r="E65" s="395"/>
      <c r="F65" s="401"/>
      <c r="G65" s="71"/>
    </row>
    <row r="66" spans="1:8" ht="25" customHeight="1" x14ac:dyDescent="0.35">
      <c r="A66" s="71"/>
      <c r="B66" s="71" t="s">
        <v>386</v>
      </c>
      <c r="C66" s="383" t="s">
        <v>387</v>
      </c>
      <c r="D66" s="383"/>
      <c r="E66" s="395"/>
      <c r="F66" s="401"/>
      <c r="G66" s="71"/>
    </row>
    <row r="67" spans="1:8" ht="25" customHeight="1" x14ac:dyDescent="0.35">
      <c r="A67" s="402"/>
      <c r="B67" s="86">
        <v>1</v>
      </c>
      <c r="C67" s="76" t="s">
        <v>388</v>
      </c>
      <c r="D67" s="75" t="s">
        <v>302</v>
      </c>
      <c r="E67" s="80">
        <v>2029</v>
      </c>
      <c r="F67" s="403">
        <v>20000000</v>
      </c>
      <c r="G67" s="86" t="s">
        <v>120</v>
      </c>
    </row>
    <row r="68" spans="1:8" s="4" customFormat="1" ht="25" customHeight="1" x14ac:dyDescent="0.35">
      <c r="A68" s="580" t="s">
        <v>206</v>
      </c>
      <c r="B68" s="580"/>
      <c r="C68" s="580"/>
      <c r="D68" s="580"/>
      <c r="E68" s="411"/>
      <c r="F68" s="405">
        <f>SUM(F4:F67)</f>
        <v>609500000</v>
      </c>
      <c r="G68" s="406"/>
      <c r="H68" s="412"/>
    </row>
  </sheetData>
  <mergeCells count="6">
    <mergeCell ref="A68:D68"/>
    <mergeCell ref="A1:A2"/>
    <mergeCell ref="B1:C2"/>
    <mergeCell ref="D1:D2"/>
    <mergeCell ref="F1:G1"/>
    <mergeCell ref="A3:G3"/>
  </mergeCells>
  <pageMargins left="0.7" right="0.7" top="0.75" bottom="0.75" header="0.3" footer="0.3"/>
  <pageSetup paperSize="5" scale="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BB6AF-2AF0-4470-843E-0BEB9E992049}">
  <sheetPr>
    <tabColor rgb="FFFFFF00"/>
  </sheetPr>
  <dimension ref="A1:G60"/>
  <sheetViews>
    <sheetView view="pageBreakPreview" zoomScale="80" zoomScaleNormal="70" zoomScaleSheetLayoutView="80" workbookViewId="0">
      <selection activeCell="E1" sqref="A1:XFD2"/>
    </sheetView>
  </sheetViews>
  <sheetFormatPr defaultRowHeight="15.5" x14ac:dyDescent="0.35"/>
  <cols>
    <col min="1" max="1" width="5.453125" style="42" customWidth="1"/>
    <col min="2" max="2" width="8.90625" style="46" bestFit="1" customWidth="1"/>
    <col min="3" max="3" width="47.36328125" style="45" customWidth="1"/>
    <col min="4" max="4" width="22.6328125" style="47" customWidth="1"/>
    <col min="5" max="5" width="9.7265625" style="45" customWidth="1"/>
    <col min="6" max="6" width="16.7265625" style="48" customWidth="1"/>
    <col min="7" max="7" width="14.36328125" style="45" customWidth="1"/>
    <col min="8" max="242" width="8.7265625" style="95"/>
    <col min="243" max="243" width="5.453125" style="95" customWidth="1"/>
    <col min="244" max="244" width="17.90625" style="95" customWidth="1"/>
    <col min="245" max="245" width="8.90625" style="95" bestFit="1" customWidth="1"/>
    <col min="246" max="246" width="47.36328125" style="95" customWidth="1"/>
    <col min="247" max="247" width="15.7265625" style="95" customWidth="1"/>
    <col min="248" max="248" width="20.1796875" style="95" customWidth="1"/>
    <col min="249" max="249" width="22.6328125" style="95" customWidth="1"/>
    <col min="250" max="257" width="9.7265625" style="95" customWidth="1"/>
    <col min="258" max="258" width="16.7265625" style="95" customWidth="1"/>
    <col min="259" max="259" width="14.36328125" style="95" customWidth="1"/>
    <col min="260" max="260" width="12" style="95" customWidth="1"/>
    <col min="261" max="262" width="12.08984375" style="95" bestFit="1" customWidth="1"/>
    <col min="263" max="263" width="28.81640625" style="95" customWidth="1"/>
    <col min="264" max="498" width="8.7265625" style="95"/>
    <col min="499" max="499" width="5.453125" style="95" customWidth="1"/>
    <col min="500" max="500" width="17.90625" style="95" customWidth="1"/>
    <col min="501" max="501" width="8.90625" style="95" bestFit="1" customWidth="1"/>
    <col min="502" max="502" width="47.36328125" style="95" customWidth="1"/>
    <col min="503" max="503" width="15.7265625" style="95" customWidth="1"/>
    <col min="504" max="504" width="20.1796875" style="95" customWidth="1"/>
    <col min="505" max="505" width="22.6328125" style="95" customWidth="1"/>
    <col min="506" max="513" width="9.7265625" style="95" customWidth="1"/>
    <col min="514" max="514" width="16.7265625" style="95" customWidth="1"/>
    <col min="515" max="515" width="14.36328125" style="95" customWidth="1"/>
    <col min="516" max="516" width="12" style="95" customWidth="1"/>
    <col min="517" max="518" width="12.08984375" style="95" bestFit="1" customWidth="1"/>
    <col min="519" max="519" width="28.81640625" style="95" customWidth="1"/>
    <col min="520" max="754" width="8.7265625" style="95"/>
    <col min="755" max="755" width="5.453125" style="95" customWidth="1"/>
    <col min="756" max="756" width="17.90625" style="95" customWidth="1"/>
    <col min="757" max="757" width="8.90625" style="95" bestFit="1" customWidth="1"/>
    <col min="758" max="758" width="47.36328125" style="95" customWidth="1"/>
    <col min="759" max="759" width="15.7265625" style="95" customWidth="1"/>
    <col min="760" max="760" width="20.1796875" style="95" customWidth="1"/>
    <col min="761" max="761" width="22.6328125" style="95" customWidth="1"/>
    <col min="762" max="769" width="9.7265625" style="95" customWidth="1"/>
    <col min="770" max="770" width="16.7265625" style="95" customWidth="1"/>
    <col min="771" max="771" width="14.36328125" style="95" customWidth="1"/>
    <col min="772" max="772" width="12" style="95" customWidth="1"/>
    <col min="773" max="774" width="12.08984375" style="95" bestFit="1" customWidth="1"/>
    <col min="775" max="775" width="28.81640625" style="95" customWidth="1"/>
    <col min="776" max="1010" width="8.7265625" style="95"/>
    <col min="1011" max="1011" width="5.453125" style="95" customWidth="1"/>
    <col min="1012" max="1012" width="17.90625" style="95" customWidth="1"/>
    <col min="1013" max="1013" width="8.90625" style="95" bestFit="1" customWidth="1"/>
    <col min="1014" max="1014" width="47.36328125" style="95" customWidth="1"/>
    <col min="1015" max="1015" width="15.7265625" style="95" customWidth="1"/>
    <col min="1016" max="1016" width="20.1796875" style="95" customWidth="1"/>
    <col min="1017" max="1017" width="22.6328125" style="95" customWidth="1"/>
    <col min="1018" max="1025" width="9.7265625" style="95" customWidth="1"/>
    <col min="1026" max="1026" width="16.7265625" style="95" customWidth="1"/>
    <col min="1027" max="1027" width="14.36328125" style="95" customWidth="1"/>
    <col min="1028" max="1028" width="12" style="95" customWidth="1"/>
    <col min="1029" max="1030" width="12.08984375" style="95" bestFit="1" customWidth="1"/>
    <col min="1031" max="1031" width="28.81640625" style="95" customWidth="1"/>
    <col min="1032" max="1266" width="8.7265625" style="95"/>
    <col min="1267" max="1267" width="5.453125" style="95" customWidth="1"/>
    <col min="1268" max="1268" width="17.90625" style="95" customWidth="1"/>
    <col min="1269" max="1269" width="8.90625" style="95" bestFit="1" customWidth="1"/>
    <col min="1270" max="1270" width="47.36328125" style="95" customWidth="1"/>
    <col min="1271" max="1271" width="15.7265625" style="95" customWidth="1"/>
    <col min="1272" max="1272" width="20.1796875" style="95" customWidth="1"/>
    <col min="1273" max="1273" width="22.6328125" style="95" customWidth="1"/>
    <col min="1274" max="1281" width="9.7265625" style="95" customWidth="1"/>
    <col min="1282" max="1282" width="16.7265625" style="95" customWidth="1"/>
    <col min="1283" max="1283" width="14.36328125" style="95" customWidth="1"/>
    <col min="1284" max="1284" width="12" style="95" customWidth="1"/>
    <col min="1285" max="1286" width="12.08984375" style="95" bestFit="1" customWidth="1"/>
    <col min="1287" max="1287" width="28.81640625" style="95" customWidth="1"/>
    <col min="1288" max="1522" width="8.7265625" style="95"/>
    <col min="1523" max="1523" width="5.453125" style="95" customWidth="1"/>
    <col min="1524" max="1524" width="17.90625" style="95" customWidth="1"/>
    <col min="1525" max="1525" width="8.90625" style="95" bestFit="1" customWidth="1"/>
    <col min="1526" max="1526" width="47.36328125" style="95" customWidth="1"/>
    <col min="1527" max="1527" width="15.7265625" style="95" customWidth="1"/>
    <col min="1528" max="1528" width="20.1796875" style="95" customWidth="1"/>
    <col min="1529" max="1529" width="22.6328125" style="95" customWidth="1"/>
    <col min="1530" max="1537" width="9.7265625" style="95" customWidth="1"/>
    <col min="1538" max="1538" width="16.7265625" style="95" customWidth="1"/>
    <col min="1539" max="1539" width="14.36328125" style="95" customWidth="1"/>
    <col min="1540" max="1540" width="12" style="95" customWidth="1"/>
    <col min="1541" max="1542" width="12.08984375" style="95" bestFit="1" customWidth="1"/>
    <col min="1543" max="1543" width="28.81640625" style="95" customWidth="1"/>
    <col min="1544" max="1778" width="8.7265625" style="95"/>
    <col min="1779" max="1779" width="5.453125" style="95" customWidth="1"/>
    <col min="1780" max="1780" width="17.90625" style="95" customWidth="1"/>
    <col min="1781" max="1781" width="8.90625" style="95" bestFit="1" customWidth="1"/>
    <col min="1782" max="1782" width="47.36328125" style="95" customWidth="1"/>
    <col min="1783" max="1783" width="15.7265625" style="95" customWidth="1"/>
    <col min="1784" max="1784" width="20.1796875" style="95" customWidth="1"/>
    <col min="1785" max="1785" width="22.6328125" style="95" customWidth="1"/>
    <col min="1786" max="1793" width="9.7265625" style="95" customWidth="1"/>
    <col min="1794" max="1794" width="16.7265625" style="95" customWidth="1"/>
    <col min="1795" max="1795" width="14.36328125" style="95" customWidth="1"/>
    <col min="1796" max="1796" width="12" style="95" customWidth="1"/>
    <col min="1797" max="1798" width="12.08984375" style="95" bestFit="1" customWidth="1"/>
    <col min="1799" max="1799" width="28.81640625" style="95" customWidth="1"/>
    <col min="1800" max="2034" width="8.7265625" style="95"/>
    <col min="2035" max="2035" width="5.453125" style="95" customWidth="1"/>
    <col min="2036" max="2036" width="17.90625" style="95" customWidth="1"/>
    <col min="2037" max="2037" width="8.90625" style="95" bestFit="1" customWidth="1"/>
    <col min="2038" max="2038" width="47.36328125" style="95" customWidth="1"/>
    <col min="2039" max="2039" width="15.7265625" style="95" customWidth="1"/>
    <col min="2040" max="2040" width="20.1796875" style="95" customWidth="1"/>
    <col min="2041" max="2041" width="22.6328125" style="95" customWidth="1"/>
    <col min="2042" max="2049" width="9.7265625" style="95" customWidth="1"/>
    <col min="2050" max="2050" width="16.7265625" style="95" customWidth="1"/>
    <col min="2051" max="2051" width="14.36328125" style="95" customWidth="1"/>
    <col min="2052" max="2052" width="12" style="95" customWidth="1"/>
    <col min="2053" max="2054" width="12.08984375" style="95" bestFit="1" customWidth="1"/>
    <col min="2055" max="2055" width="28.81640625" style="95" customWidth="1"/>
    <col min="2056" max="2290" width="8.7265625" style="95"/>
    <col min="2291" max="2291" width="5.453125" style="95" customWidth="1"/>
    <col min="2292" max="2292" width="17.90625" style="95" customWidth="1"/>
    <col min="2293" max="2293" width="8.90625" style="95" bestFit="1" customWidth="1"/>
    <col min="2294" max="2294" width="47.36328125" style="95" customWidth="1"/>
    <col min="2295" max="2295" width="15.7265625" style="95" customWidth="1"/>
    <col min="2296" max="2296" width="20.1796875" style="95" customWidth="1"/>
    <col min="2297" max="2297" width="22.6328125" style="95" customWidth="1"/>
    <col min="2298" max="2305" width="9.7265625" style="95" customWidth="1"/>
    <col min="2306" max="2306" width="16.7265625" style="95" customWidth="1"/>
    <col min="2307" max="2307" width="14.36328125" style="95" customWidth="1"/>
    <col min="2308" max="2308" width="12" style="95" customWidth="1"/>
    <col min="2309" max="2310" width="12.08984375" style="95" bestFit="1" customWidth="1"/>
    <col min="2311" max="2311" width="28.81640625" style="95" customWidth="1"/>
    <col min="2312" max="2546" width="8.7265625" style="95"/>
    <col min="2547" max="2547" width="5.453125" style="95" customWidth="1"/>
    <col min="2548" max="2548" width="17.90625" style="95" customWidth="1"/>
    <col min="2549" max="2549" width="8.90625" style="95" bestFit="1" customWidth="1"/>
    <col min="2550" max="2550" width="47.36328125" style="95" customWidth="1"/>
    <col min="2551" max="2551" width="15.7265625" style="95" customWidth="1"/>
    <col min="2552" max="2552" width="20.1796875" style="95" customWidth="1"/>
    <col min="2553" max="2553" width="22.6328125" style="95" customWidth="1"/>
    <col min="2554" max="2561" width="9.7265625" style="95" customWidth="1"/>
    <col min="2562" max="2562" width="16.7265625" style="95" customWidth="1"/>
    <col min="2563" max="2563" width="14.36328125" style="95" customWidth="1"/>
    <col min="2564" max="2564" width="12" style="95" customWidth="1"/>
    <col min="2565" max="2566" width="12.08984375" style="95" bestFit="1" customWidth="1"/>
    <col min="2567" max="2567" width="28.81640625" style="95" customWidth="1"/>
    <col min="2568" max="2802" width="8.7265625" style="95"/>
    <col min="2803" max="2803" width="5.453125" style="95" customWidth="1"/>
    <col min="2804" max="2804" width="17.90625" style="95" customWidth="1"/>
    <col min="2805" max="2805" width="8.90625" style="95" bestFit="1" customWidth="1"/>
    <col min="2806" max="2806" width="47.36328125" style="95" customWidth="1"/>
    <col min="2807" max="2807" width="15.7265625" style="95" customWidth="1"/>
    <col min="2808" max="2808" width="20.1796875" style="95" customWidth="1"/>
    <col min="2809" max="2809" width="22.6328125" style="95" customWidth="1"/>
    <col min="2810" max="2817" width="9.7265625" style="95" customWidth="1"/>
    <col min="2818" max="2818" width="16.7265625" style="95" customWidth="1"/>
    <col min="2819" max="2819" width="14.36328125" style="95" customWidth="1"/>
    <col min="2820" max="2820" width="12" style="95" customWidth="1"/>
    <col min="2821" max="2822" width="12.08984375" style="95" bestFit="1" customWidth="1"/>
    <col min="2823" max="2823" width="28.81640625" style="95" customWidth="1"/>
    <col min="2824" max="3058" width="8.7265625" style="95"/>
    <col min="3059" max="3059" width="5.453125" style="95" customWidth="1"/>
    <col min="3060" max="3060" width="17.90625" style="95" customWidth="1"/>
    <col min="3061" max="3061" width="8.90625" style="95" bestFit="1" customWidth="1"/>
    <col min="3062" max="3062" width="47.36328125" style="95" customWidth="1"/>
    <col min="3063" max="3063" width="15.7265625" style="95" customWidth="1"/>
    <col min="3064" max="3064" width="20.1796875" style="95" customWidth="1"/>
    <col min="3065" max="3065" width="22.6328125" style="95" customWidth="1"/>
    <col min="3066" max="3073" width="9.7265625" style="95" customWidth="1"/>
    <col min="3074" max="3074" width="16.7265625" style="95" customWidth="1"/>
    <col min="3075" max="3075" width="14.36328125" style="95" customWidth="1"/>
    <col min="3076" max="3076" width="12" style="95" customWidth="1"/>
    <col min="3077" max="3078" width="12.08984375" style="95" bestFit="1" customWidth="1"/>
    <col min="3079" max="3079" width="28.81640625" style="95" customWidth="1"/>
    <col min="3080" max="3314" width="8.7265625" style="95"/>
    <col min="3315" max="3315" width="5.453125" style="95" customWidth="1"/>
    <col min="3316" max="3316" width="17.90625" style="95" customWidth="1"/>
    <col min="3317" max="3317" width="8.90625" style="95" bestFit="1" customWidth="1"/>
    <col min="3318" max="3318" width="47.36328125" style="95" customWidth="1"/>
    <col min="3319" max="3319" width="15.7265625" style="95" customWidth="1"/>
    <col min="3320" max="3320" width="20.1796875" style="95" customWidth="1"/>
    <col min="3321" max="3321" width="22.6328125" style="95" customWidth="1"/>
    <col min="3322" max="3329" width="9.7265625" style="95" customWidth="1"/>
    <col min="3330" max="3330" width="16.7265625" style="95" customWidth="1"/>
    <col min="3331" max="3331" width="14.36328125" style="95" customWidth="1"/>
    <col min="3332" max="3332" width="12" style="95" customWidth="1"/>
    <col min="3333" max="3334" width="12.08984375" style="95" bestFit="1" customWidth="1"/>
    <col min="3335" max="3335" width="28.81640625" style="95" customWidth="1"/>
    <col min="3336" max="3570" width="8.7265625" style="95"/>
    <col min="3571" max="3571" width="5.453125" style="95" customWidth="1"/>
    <col min="3572" max="3572" width="17.90625" style="95" customWidth="1"/>
    <col min="3573" max="3573" width="8.90625" style="95" bestFit="1" customWidth="1"/>
    <col min="3574" max="3574" width="47.36328125" style="95" customWidth="1"/>
    <col min="3575" max="3575" width="15.7265625" style="95" customWidth="1"/>
    <col min="3576" max="3576" width="20.1796875" style="95" customWidth="1"/>
    <col min="3577" max="3577" width="22.6328125" style="95" customWidth="1"/>
    <col min="3578" max="3585" width="9.7265625" style="95" customWidth="1"/>
    <col min="3586" max="3586" width="16.7265625" style="95" customWidth="1"/>
    <col min="3587" max="3587" width="14.36328125" style="95" customWidth="1"/>
    <col min="3588" max="3588" width="12" style="95" customWidth="1"/>
    <col min="3589" max="3590" width="12.08984375" style="95" bestFit="1" customWidth="1"/>
    <col min="3591" max="3591" width="28.81640625" style="95" customWidth="1"/>
    <col min="3592" max="3826" width="8.7265625" style="95"/>
    <col min="3827" max="3827" width="5.453125" style="95" customWidth="1"/>
    <col min="3828" max="3828" width="17.90625" style="95" customWidth="1"/>
    <col min="3829" max="3829" width="8.90625" style="95" bestFit="1" customWidth="1"/>
    <col min="3830" max="3830" width="47.36328125" style="95" customWidth="1"/>
    <col min="3831" max="3831" width="15.7265625" style="95" customWidth="1"/>
    <col min="3832" max="3832" width="20.1796875" style="95" customWidth="1"/>
    <col min="3833" max="3833" width="22.6328125" style="95" customWidth="1"/>
    <col min="3834" max="3841" width="9.7265625" style="95" customWidth="1"/>
    <col min="3842" max="3842" width="16.7265625" style="95" customWidth="1"/>
    <col min="3843" max="3843" width="14.36328125" style="95" customWidth="1"/>
    <col min="3844" max="3844" width="12" style="95" customWidth="1"/>
    <col min="3845" max="3846" width="12.08984375" style="95" bestFit="1" customWidth="1"/>
    <col min="3847" max="3847" width="28.81640625" style="95" customWidth="1"/>
    <col min="3848" max="4082" width="8.7265625" style="95"/>
    <col min="4083" max="4083" width="5.453125" style="95" customWidth="1"/>
    <col min="4084" max="4084" width="17.90625" style="95" customWidth="1"/>
    <col min="4085" max="4085" width="8.90625" style="95" bestFit="1" customWidth="1"/>
    <col min="4086" max="4086" width="47.36328125" style="95" customWidth="1"/>
    <col min="4087" max="4087" width="15.7265625" style="95" customWidth="1"/>
    <col min="4088" max="4088" width="20.1796875" style="95" customWidth="1"/>
    <col min="4089" max="4089" width="22.6328125" style="95" customWidth="1"/>
    <col min="4090" max="4097" width="9.7265625" style="95" customWidth="1"/>
    <col min="4098" max="4098" width="16.7265625" style="95" customWidth="1"/>
    <col min="4099" max="4099" width="14.36328125" style="95" customWidth="1"/>
    <col min="4100" max="4100" width="12" style="95" customWidth="1"/>
    <col min="4101" max="4102" width="12.08984375" style="95" bestFit="1" customWidth="1"/>
    <col min="4103" max="4103" width="28.81640625" style="95" customWidth="1"/>
    <col min="4104" max="4338" width="8.7265625" style="95"/>
    <col min="4339" max="4339" width="5.453125" style="95" customWidth="1"/>
    <col min="4340" max="4340" width="17.90625" style="95" customWidth="1"/>
    <col min="4341" max="4341" width="8.90625" style="95" bestFit="1" customWidth="1"/>
    <col min="4342" max="4342" width="47.36328125" style="95" customWidth="1"/>
    <col min="4343" max="4343" width="15.7265625" style="95" customWidth="1"/>
    <col min="4344" max="4344" width="20.1796875" style="95" customWidth="1"/>
    <col min="4345" max="4345" width="22.6328125" style="95" customWidth="1"/>
    <col min="4346" max="4353" width="9.7265625" style="95" customWidth="1"/>
    <col min="4354" max="4354" width="16.7265625" style="95" customWidth="1"/>
    <col min="4355" max="4355" width="14.36328125" style="95" customWidth="1"/>
    <col min="4356" max="4356" width="12" style="95" customWidth="1"/>
    <col min="4357" max="4358" width="12.08984375" style="95" bestFit="1" customWidth="1"/>
    <col min="4359" max="4359" width="28.81640625" style="95" customWidth="1"/>
    <col min="4360" max="4594" width="8.7265625" style="95"/>
    <col min="4595" max="4595" width="5.453125" style="95" customWidth="1"/>
    <col min="4596" max="4596" width="17.90625" style="95" customWidth="1"/>
    <col min="4597" max="4597" width="8.90625" style="95" bestFit="1" customWidth="1"/>
    <col min="4598" max="4598" width="47.36328125" style="95" customWidth="1"/>
    <col min="4599" max="4599" width="15.7265625" style="95" customWidth="1"/>
    <col min="4600" max="4600" width="20.1796875" style="95" customWidth="1"/>
    <col min="4601" max="4601" width="22.6328125" style="95" customWidth="1"/>
    <col min="4602" max="4609" width="9.7265625" style="95" customWidth="1"/>
    <col min="4610" max="4610" width="16.7265625" style="95" customWidth="1"/>
    <col min="4611" max="4611" width="14.36328125" style="95" customWidth="1"/>
    <col min="4612" max="4612" width="12" style="95" customWidth="1"/>
    <col min="4613" max="4614" width="12.08984375" style="95" bestFit="1" customWidth="1"/>
    <col min="4615" max="4615" width="28.81640625" style="95" customWidth="1"/>
    <col min="4616" max="4850" width="8.7265625" style="95"/>
    <col min="4851" max="4851" width="5.453125" style="95" customWidth="1"/>
    <col min="4852" max="4852" width="17.90625" style="95" customWidth="1"/>
    <col min="4853" max="4853" width="8.90625" style="95" bestFit="1" customWidth="1"/>
    <col min="4854" max="4854" width="47.36328125" style="95" customWidth="1"/>
    <col min="4855" max="4855" width="15.7265625" style="95" customWidth="1"/>
    <col min="4856" max="4856" width="20.1796875" style="95" customWidth="1"/>
    <col min="4857" max="4857" width="22.6328125" style="95" customWidth="1"/>
    <col min="4858" max="4865" width="9.7265625" style="95" customWidth="1"/>
    <col min="4866" max="4866" width="16.7265625" style="95" customWidth="1"/>
    <col min="4867" max="4867" width="14.36328125" style="95" customWidth="1"/>
    <col min="4868" max="4868" width="12" style="95" customWidth="1"/>
    <col min="4869" max="4870" width="12.08984375" style="95" bestFit="1" customWidth="1"/>
    <col min="4871" max="4871" width="28.81640625" style="95" customWidth="1"/>
    <col min="4872" max="5106" width="8.7265625" style="95"/>
    <col min="5107" max="5107" width="5.453125" style="95" customWidth="1"/>
    <col min="5108" max="5108" width="17.90625" style="95" customWidth="1"/>
    <col min="5109" max="5109" width="8.90625" style="95" bestFit="1" customWidth="1"/>
    <col min="5110" max="5110" width="47.36328125" style="95" customWidth="1"/>
    <col min="5111" max="5111" width="15.7265625" style="95" customWidth="1"/>
    <col min="5112" max="5112" width="20.1796875" style="95" customWidth="1"/>
    <col min="5113" max="5113" width="22.6328125" style="95" customWidth="1"/>
    <col min="5114" max="5121" width="9.7265625" style="95" customWidth="1"/>
    <col min="5122" max="5122" width="16.7265625" style="95" customWidth="1"/>
    <col min="5123" max="5123" width="14.36328125" style="95" customWidth="1"/>
    <col min="5124" max="5124" width="12" style="95" customWidth="1"/>
    <col min="5125" max="5126" width="12.08984375" style="95" bestFit="1" customWidth="1"/>
    <col min="5127" max="5127" width="28.81640625" style="95" customWidth="1"/>
    <col min="5128" max="5362" width="8.7265625" style="95"/>
    <col min="5363" max="5363" width="5.453125" style="95" customWidth="1"/>
    <col min="5364" max="5364" width="17.90625" style="95" customWidth="1"/>
    <col min="5365" max="5365" width="8.90625" style="95" bestFit="1" customWidth="1"/>
    <col min="5366" max="5366" width="47.36328125" style="95" customWidth="1"/>
    <col min="5367" max="5367" width="15.7265625" style="95" customWidth="1"/>
    <col min="5368" max="5368" width="20.1796875" style="95" customWidth="1"/>
    <col min="5369" max="5369" width="22.6328125" style="95" customWidth="1"/>
    <col min="5370" max="5377" width="9.7265625" style="95" customWidth="1"/>
    <col min="5378" max="5378" width="16.7265625" style="95" customWidth="1"/>
    <col min="5379" max="5379" width="14.36328125" style="95" customWidth="1"/>
    <col min="5380" max="5380" width="12" style="95" customWidth="1"/>
    <col min="5381" max="5382" width="12.08984375" style="95" bestFit="1" customWidth="1"/>
    <col min="5383" max="5383" width="28.81640625" style="95" customWidth="1"/>
    <col min="5384" max="5618" width="8.7265625" style="95"/>
    <col min="5619" max="5619" width="5.453125" style="95" customWidth="1"/>
    <col min="5620" max="5620" width="17.90625" style="95" customWidth="1"/>
    <col min="5621" max="5621" width="8.90625" style="95" bestFit="1" customWidth="1"/>
    <col min="5622" max="5622" width="47.36328125" style="95" customWidth="1"/>
    <col min="5623" max="5623" width="15.7265625" style="95" customWidth="1"/>
    <col min="5624" max="5624" width="20.1796875" style="95" customWidth="1"/>
    <col min="5625" max="5625" width="22.6328125" style="95" customWidth="1"/>
    <col min="5626" max="5633" width="9.7265625" style="95" customWidth="1"/>
    <col min="5634" max="5634" width="16.7265625" style="95" customWidth="1"/>
    <col min="5635" max="5635" width="14.36328125" style="95" customWidth="1"/>
    <col min="5636" max="5636" width="12" style="95" customWidth="1"/>
    <col min="5637" max="5638" width="12.08984375" style="95" bestFit="1" customWidth="1"/>
    <col min="5639" max="5639" width="28.81640625" style="95" customWidth="1"/>
    <col min="5640" max="5874" width="8.7265625" style="95"/>
    <col min="5875" max="5875" width="5.453125" style="95" customWidth="1"/>
    <col min="5876" max="5876" width="17.90625" style="95" customWidth="1"/>
    <col min="5877" max="5877" width="8.90625" style="95" bestFit="1" customWidth="1"/>
    <col min="5878" max="5878" width="47.36328125" style="95" customWidth="1"/>
    <col min="5879" max="5879" width="15.7265625" style="95" customWidth="1"/>
    <col min="5880" max="5880" width="20.1796875" style="95" customWidth="1"/>
    <col min="5881" max="5881" width="22.6328125" style="95" customWidth="1"/>
    <col min="5882" max="5889" width="9.7265625" style="95" customWidth="1"/>
    <col min="5890" max="5890" width="16.7265625" style="95" customWidth="1"/>
    <col min="5891" max="5891" width="14.36328125" style="95" customWidth="1"/>
    <col min="5892" max="5892" width="12" style="95" customWidth="1"/>
    <col min="5893" max="5894" width="12.08984375" style="95" bestFit="1" customWidth="1"/>
    <col min="5895" max="5895" width="28.81640625" style="95" customWidth="1"/>
    <col min="5896" max="6130" width="8.7265625" style="95"/>
    <col min="6131" max="6131" width="5.453125" style="95" customWidth="1"/>
    <col min="6132" max="6132" width="17.90625" style="95" customWidth="1"/>
    <col min="6133" max="6133" width="8.90625" style="95" bestFit="1" customWidth="1"/>
    <col min="6134" max="6134" width="47.36328125" style="95" customWidth="1"/>
    <col min="6135" max="6135" width="15.7265625" style="95" customWidth="1"/>
    <col min="6136" max="6136" width="20.1796875" style="95" customWidth="1"/>
    <col min="6137" max="6137" width="22.6328125" style="95" customWidth="1"/>
    <col min="6138" max="6145" width="9.7265625" style="95" customWidth="1"/>
    <col min="6146" max="6146" width="16.7265625" style="95" customWidth="1"/>
    <col min="6147" max="6147" width="14.36328125" style="95" customWidth="1"/>
    <col min="6148" max="6148" width="12" style="95" customWidth="1"/>
    <col min="6149" max="6150" width="12.08984375" style="95" bestFit="1" customWidth="1"/>
    <col min="6151" max="6151" width="28.81640625" style="95" customWidth="1"/>
    <col min="6152" max="6386" width="8.7265625" style="95"/>
    <col min="6387" max="6387" width="5.453125" style="95" customWidth="1"/>
    <col min="6388" max="6388" width="17.90625" style="95" customWidth="1"/>
    <col min="6389" max="6389" width="8.90625" style="95" bestFit="1" customWidth="1"/>
    <col min="6390" max="6390" width="47.36328125" style="95" customWidth="1"/>
    <col min="6391" max="6391" width="15.7265625" style="95" customWidth="1"/>
    <col min="6392" max="6392" width="20.1796875" style="95" customWidth="1"/>
    <col min="6393" max="6393" width="22.6328125" style="95" customWidth="1"/>
    <col min="6394" max="6401" width="9.7265625" style="95" customWidth="1"/>
    <col min="6402" max="6402" width="16.7265625" style="95" customWidth="1"/>
    <col min="6403" max="6403" width="14.36328125" style="95" customWidth="1"/>
    <col min="6404" max="6404" width="12" style="95" customWidth="1"/>
    <col min="6405" max="6406" width="12.08984375" style="95" bestFit="1" customWidth="1"/>
    <col min="6407" max="6407" width="28.81640625" style="95" customWidth="1"/>
    <col min="6408" max="6642" width="8.7265625" style="95"/>
    <col min="6643" max="6643" width="5.453125" style="95" customWidth="1"/>
    <col min="6644" max="6644" width="17.90625" style="95" customWidth="1"/>
    <col min="6645" max="6645" width="8.90625" style="95" bestFit="1" customWidth="1"/>
    <col min="6646" max="6646" width="47.36328125" style="95" customWidth="1"/>
    <col min="6647" max="6647" width="15.7265625" style="95" customWidth="1"/>
    <col min="6648" max="6648" width="20.1796875" style="95" customWidth="1"/>
    <col min="6649" max="6649" width="22.6328125" style="95" customWidth="1"/>
    <col min="6650" max="6657" width="9.7265625" style="95" customWidth="1"/>
    <col min="6658" max="6658" width="16.7265625" style="95" customWidth="1"/>
    <col min="6659" max="6659" width="14.36328125" style="95" customWidth="1"/>
    <col min="6660" max="6660" width="12" style="95" customWidth="1"/>
    <col min="6661" max="6662" width="12.08984375" style="95" bestFit="1" customWidth="1"/>
    <col min="6663" max="6663" width="28.81640625" style="95" customWidth="1"/>
    <col min="6664" max="6898" width="8.7265625" style="95"/>
    <col min="6899" max="6899" width="5.453125" style="95" customWidth="1"/>
    <col min="6900" max="6900" width="17.90625" style="95" customWidth="1"/>
    <col min="6901" max="6901" width="8.90625" style="95" bestFit="1" customWidth="1"/>
    <col min="6902" max="6902" width="47.36328125" style="95" customWidth="1"/>
    <col min="6903" max="6903" width="15.7265625" style="95" customWidth="1"/>
    <col min="6904" max="6904" width="20.1796875" style="95" customWidth="1"/>
    <col min="6905" max="6905" width="22.6328125" style="95" customWidth="1"/>
    <col min="6906" max="6913" width="9.7265625" style="95" customWidth="1"/>
    <col min="6914" max="6914" width="16.7265625" style="95" customWidth="1"/>
    <col min="6915" max="6915" width="14.36328125" style="95" customWidth="1"/>
    <col min="6916" max="6916" width="12" style="95" customWidth="1"/>
    <col min="6917" max="6918" width="12.08984375" style="95" bestFit="1" customWidth="1"/>
    <col min="6919" max="6919" width="28.81640625" style="95" customWidth="1"/>
    <col min="6920" max="7154" width="8.7265625" style="95"/>
    <col min="7155" max="7155" width="5.453125" style="95" customWidth="1"/>
    <col min="7156" max="7156" width="17.90625" style="95" customWidth="1"/>
    <col min="7157" max="7157" width="8.90625" style="95" bestFit="1" customWidth="1"/>
    <col min="7158" max="7158" width="47.36328125" style="95" customWidth="1"/>
    <col min="7159" max="7159" width="15.7265625" style="95" customWidth="1"/>
    <col min="7160" max="7160" width="20.1796875" style="95" customWidth="1"/>
    <col min="7161" max="7161" width="22.6328125" style="95" customWidth="1"/>
    <col min="7162" max="7169" width="9.7265625" style="95" customWidth="1"/>
    <col min="7170" max="7170" width="16.7265625" style="95" customWidth="1"/>
    <col min="7171" max="7171" width="14.36328125" style="95" customWidth="1"/>
    <col min="7172" max="7172" width="12" style="95" customWidth="1"/>
    <col min="7173" max="7174" width="12.08984375" style="95" bestFit="1" customWidth="1"/>
    <col min="7175" max="7175" width="28.81640625" style="95" customWidth="1"/>
    <col min="7176" max="7410" width="8.7265625" style="95"/>
    <col min="7411" max="7411" width="5.453125" style="95" customWidth="1"/>
    <col min="7412" max="7412" width="17.90625" style="95" customWidth="1"/>
    <col min="7413" max="7413" width="8.90625" style="95" bestFit="1" customWidth="1"/>
    <col min="7414" max="7414" width="47.36328125" style="95" customWidth="1"/>
    <col min="7415" max="7415" width="15.7265625" style="95" customWidth="1"/>
    <col min="7416" max="7416" width="20.1796875" style="95" customWidth="1"/>
    <col min="7417" max="7417" width="22.6328125" style="95" customWidth="1"/>
    <col min="7418" max="7425" width="9.7265625" style="95" customWidth="1"/>
    <col min="7426" max="7426" width="16.7265625" style="95" customWidth="1"/>
    <col min="7427" max="7427" width="14.36328125" style="95" customWidth="1"/>
    <col min="7428" max="7428" width="12" style="95" customWidth="1"/>
    <col min="7429" max="7430" width="12.08984375" style="95" bestFit="1" customWidth="1"/>
    <col min="7431" max="7431" width="28.81640625" style="95" customWidth="1"/>
    <col min="7432" max="7666" width="8.7265625" style="95"/>
    <col min="7667" max="7667" width="5.453125" style="95" customWidth="1"/>
    <col min="7668" max="7668" width="17.90625" style="95" customWidth="1"/>
    <col min="7669" max="7669" width="8.90625" style="95" bestFit="1" customWidth="1"/>
    <col min="7670" max="7670" width="47.36328125" style="95" customWidth="1"/>
    <col min="7671" max="7671" width="15.7265625" style="95" customWidth="1"/>
    <col min="7672" max="7672" width="20.1796875" style="95" customWidth="1"/>
    <col min="7673" max="7673" width="22.6328125" style="95" customWidth="1"/>
    <col min="7674" max="7681" width="9.7265625" style="95" customWidth="1"/>
    <col min="7682" max="7682" width="16.7265625" style="95" customWidth="1"/>
    <col min="7683" max="7683" width="14.36328125" style="95" customWidth="1"/>
    <col min="7684" max="7684" width="12" style="95" customWidth="1"/>
    <col min="7685" max="7686" width="12.08984375" style="95" bestFit="1" customWidth="1"/>
    <col min="7687" max="7687" width="28.81640625" style="95" customWidth="1"/>
    <col min="7688" max="7922" width="8.7265625" style="95"/>
    <col min="7923" max="7923" width="5.453125" style="95" customWidth="1"/>
    <col min="7924" max="7924" width="17.90625" style="95" customWidth="1"/>
    <col min="7925" max="7925" width="8.90625" style="95" bestFit="1" customWidth="1"/>
    <col min="7926" max="7926" width="47.36328125" style="95" customWidth="1"/>
    <col min="7927" max="7927" width="15.7265625" style="95" customWidth="1"/>
    <col min="7928" max="7928" width="20.1796875" style="95" customWidth="1"/>
    <col min="7929" max="7929" width="22.6328125" style="95" customWidth="1"/>
    <col min="7930" max="7937" width="9.7265625" style="95" customWidth="1"/>
    <col min="7938" max="7938" width="16.7265625" style="95" customWidth="1"/>
    <col min="7939" max="7939" width="14.36328125" style="95" customWidth="1"/>
    <col min="7940" max="7940" width="12" style="95" customWidth="1"/>
    <col min="7941" max="7942" width="12.08984375" style="95" bestFit="1" customWidth="1"/>
    <col min="7943" max="7943" width="28.81640625" style="95" customWidth="1"/>
    <col min="7944" max="8178" width="8.7265625" style="95"/>
    <col min="8179" max="8179" width="5.453125" style="95" customWidth="1"/>
    <col min="8180" max="8180" width="17.90625" style="95" customWidth="1"/>
    <col min="8181" max="8181" width="8.90625" style="95" bestFit="1" customWidth="1"/>
    <col min="8182" max="8182" width="47.36328125" style="95" customWidth="1"/>
    <col min="8183" max="8183" width="15.7265625" style="95" customWidth="1"/>
    <col min="8184" max="8184" width="20.1796875" style="95" customWidth="1"/>
    <col min="8185" max="8185" width="22.6328125" style="95" customWidth="1"/>
    <col min="8186" max="8193" width="9.7265625" style="95" customWidth="1"/>
    <col min="8194" max="8194" width="16.7265625" style="95" customWidth="1"/>
    <col min="8195" max="8195" width="14.36328125" style="95" customWidth="1"/>
    <col min="8196" max="8196" width="12" style="95" customWidth="1"/>
    <col min="8197" max="8198" width="12.08984375" style="95" bestFit="1" customWidth="1"/>
    <col min="8199" max="8199" width="28.81640625" style="95" customWidth="1"/>
    <col min="8200" max="8434" width="8.7265625" style="95"/>
    <col min="8435" max="8435" width="5.453125" style="95" customWidth="1"/>
    <col min="8436" max="8436" width="17.90625" style="95" customWidth="1"/>
    <col min="8437" max="8437" width="8.90625" style="95" bestFit="1" customWidth="1"/>
    <col min="8438" max="8438" width="47.36328125" style="95" customWidth="1"/>
    <col min="8439" max="8439" width="15.7265625" style="95" customWidth="1"/>
    <col min="8440" max="8440" width="20.1796875" style="95" customWidth="1"/>
    <col min="8441" max="8441" width="22.6328125" style="95" customWidth="1"/>
    <col min="8442" max="8449" width="9.7265625" style="95" customWidth="1"/>
    <col min="8450" max="8450" width="16.7265625" style="95" customWidth="1"/>
    <col min="8451" max="8451" width="14.36328125" style="95" customWidth="1"/>
    <col min="8452" max="8452" width="12" style="95" customWidth="1"/>
    <col min="8453" max="8454" width="12.08984375" style="95" bestFit="1" customWidth="1"/>
    <col min="8455" max="8455" width="28.81640625" style="95" customWidth="1"/>
    <col min="8456" max="8690" width="8.7265625" style="95"/>
    <col min="8691" max="8691" width="5.453125" style="95" customWidth="1"/>
    <col min="8692" max="8692" width="17.90625" style="95" customWidth="1"/>
    <col min="8693" max="8693" width="8.90625" style="95" bestFit="1" customWidth="1"/>
    <col min="8694" max="8694" width="47.36328125" style="95" customWidth="1"/>
    <col min="8695" max="8695" width="15.7265625" style="95" customWidth="1"/>
    <col min="8696" max="8696" width="20.1796875" style="95" customWidth="1"/>
    <col min="8697" max="8697" width="22.6328125" style="95" customWidth="1"/>
    <col min="8698" max="8705" width="9.7265625" style="95" customWidth="1"/>
    <col min="8706" max="8706" width="16.7265625" style="95" customWidth="1"/>
    <col min="8707" max="8707" width="14.36328125" style="95" customWidth="1"/>
    <col min="8708" max="8708" width="12" style="95" customWidth="1"/>
    <col min="8709" max="8710" width="12.08984375" style="95" bestFit="1" customWidth="1"/>
    <col min="8711" max="8711" width="28.81640625" style="95" customWidth="1"/>
    <col min="8712" max="8946" width="8.7265625" style="95"/>
    <col min="8947" max="8947" width="5.453125" style="95" customWidth="1"/>
    <col min="8948" max="8948" width="17.90625" style="95" customWidth="1"/>
    <col min="8949" max="8949" width="8.90625" style="95" bestFit="1" customWidth="1"/>
    <col min="8950" max="8950" width="47.36328125" style="95" customWidth="1"/>
    <col min="8951" max="8951" width="15.7265625" style="95" customWidth="1"/>
    <col min="8952" max="8952" width="20.1796875" style="95" customWidth="1"/>
    <col min="8953" max="8953" width="22.6328125" style="95" customWidth="1"/>
    <col min="8954" max="8961" width="9.7265625" style="95" customWidth="1"/>
    <col min="8962" max="8962" width="16.7265625" style="95" customWidth="1"/>
    <col min="8963" max="8963" width="14.36328125" style="95" customWidth="1"/>
    <col min="8964" max="8964" width="12" style="95" customWidth="1"/>
    <col min="8965" max="8966" width="12.08984375" style="95" bestFit="1" customWidth="1"/>
    <col min="8967" max="8967" width="28.81640625" style="95" customWidth="1"/>
    <col min="8968" max="9202" width="8.7265625" style="95"/>
    <col min="9203" max="9203" width="5.453125" style="95" customWidth="1"/>
    <col min="9204" max="9204" width="17.90625" style="95" customWidth="1"/>
    <col min="9205" max="9205" width="8.90625" style="95" bestFit="1" customWidth="1"/>
    <col min="9206" max="9206" width="47.36328125" style="95" customWidth="1"/>
    <col min="9207" max="9207" width="15.7265625" style="95" customWidth="1"/>
    <col min="9208" max="9208" width="20.1796875" style="95" customWidth="1"/>
    <col min="9209" max="9209" width="22.6328125" style="95" customWidth="1"/>
    <col min="9210" max="9217" width="9.7265625" style="95" customWidth="1"/>
    <col min="9218" max="9218" width="16.7265625" style="95" customWidth="1"/>
    <col min="9219" max="9219" width="14.36328125" style="95" customWidth="1"/>
    <col min="9220" max="9220" width="12" style="95" customWidth="1"/>
    <col min="9221" max="9222" width="12.08984375" style="95" bestFit="1" customWidth="1"/>
    <col min="9223" max="9223" width="28.81640625" style="95" customWidth="1"/>
    <col min="9224" max="9458" width="8.7265625" style="95"/>
    <col min="9459" max="9459" width="5.453125" style="95" customWidth="1"/>
    <col min="9460" max="9460" width="17.90625" style="95" customWidth="1"/>
    <col min="9461" max="9461" width="8.90625" style="95" bestFit="1" customWidth="1"/>
    <col min="9462" max="9462" width="47.36328125" style="95" customWidth="1"/>
    <col min="9463" max="9463" width="15.7265625" style="95" customWidth="1"/>
    <col min="9464" max="9464" width="20.1796875" style="95" customWidth="1"/>
    <col min="9465" max="9465" width="22.6328125" style="95" customWidth="1"/>
    <col min="9466" max="9473" width="9.7265625" style="95" customWidth="1"/>
    <col min="9474" max="9474" width="16.7265625" style="95" customWidth="1"/>
    <col min="9475" max="9475" width="14.36328125" style="95" customWidth="1"/>
    <col min="9476" max="9476" width="12" style="95" customWidth="1"/>
    <col min="9477" max="9478" width="12.08984375" style="95" bestFit="1" customWidth="1"/>
    <col min="9479" max="9479" width="28.81640625" style="95" customWidth="1"/>
    <col min="9480" max="9714" width="8.7265625" style="95"/>
    <col min="9715" max="9715" width="5.453125" style="95" customWidth="1"/>
    <col min="9716" max="9716" width="17.90625" style="95" customWidth="1"/>
    <col min="9717" max="9717" width="8.90625" style="95" bestFit="1" customWidth="1"/>
    <col min="9718" max="9718" width="47.36328125" style="95" customWidth="1"/>
    <col min="9719" max="9719" width="15.7265625" style="95" customWidth="1"/>
    <col min="9720" max="9720" width="20.1796875" style="95" customWidth="1"/>
    <col min="9721" max="9721" width="22.6328125" style="95" customWidth="1"/>
    <col min="9722" max="9729" width="9.7265625" style="95" customWidth="1"/>
    <col min="9730" max="9730" width="16.7265625" style="95" customWidth="1"/>
    <col min="9731" max="9731" width="14.36328125" style="95" customWidth="1"/>
    <col min="9732" max="9732" width="12" style="95" customWidth="1"/>
    <col min="9733" max="9734" width="12.08984375" style="95" bestFit="1" customWidth="1"/>
    <col min="9735" max="9735" width="28.81640625" style="95" customWidth="1"/>
    <col min="9736" max="9970" width="8.7265625" style="95"/>
    <col min="9971" max="9971" width="5.453125" style="95" customWidth="1"/>
    <col min="9972" max="9972" width="17.90625" style="95" customWidth="1"/>
    <col min="9973" max="9973" width="8.90625" style="95" bestFit="1" customWidth="1"/>
    <col min="9974" max="9974" width="47.36328125" style="95" customWidth="1"/>
    <col min="9975" max="9975" width="15.7265625" style="95" customWidth="1"/>
    <col min="9976" max="9976" width="20.1796875" style="95" customWidth="1"/>
    <col min="9977" max="9977" width="22.6328125" style="95" customWidth="1"/>
    <col min="9978" max="9985" width="9.7265625" style="95" customWidth="1"/>
    <col min="9986" max="9986" width="16.7265625" style="95" customWidth="1"/>
    <col min="9987" max="9987" width="14.36328125" style="95" customWidth="1"/>
    <col min="9988" max="9988" width="12" style="95" customWidth="1"/>
    <col min="9989" max="9990" width="12.08984375" style="95" bestFit="1" customWidth="1"/>
    <col min="9991" max="9991" width="28.81640625" style="95" customWidth="1"/>
    <col min="9992" max="10226" width="8.7265625" style="95"/>
    <col min="10227" max="10227" width="5.453125" style="95" customWidth="1"/>
    <col min="10228" max="10228" width="17.90625" style="95" customWidth="1"/>
    <col min="10229" max="10229" width="8.90625" style="95" bestFit="1" customWidth="1"/>
    <col min="10230" max="10230" width="47.36328125" style="95" customWidth="1"/>
    <col min="10231" max="10231" width="15.7265625" style="95" customWidth="1"/>
    <col min="10232" max="10232" width="20.1796875" style="95" customWidth="1"/>
    <col min="10233" max="10233" width="22.6328125" style="95" customWidth="1"/>
    <col min="10234" max="10241" width="9.7265625" style="95" customWidth="1"/>
    <col min="10242" max="10242" width="16.7265625" style="95" customWidth="1"/>
    <col min="10243" max="10243" width="14.36328125" style="95" customWidth="1"/>
    <col min="10244" max="10244" width="12" style="95" customWidth="1"/>
    <col min="10245" max="10246" width="12.08984375" style="95" bestFit="1" customWidth="1"/>
    <col min="10247" max="10247" width="28.81640625" style="95" customWidth="1"/>
    <col min="10248" max="10482" width="8.7265625" style="95"/>
    <col min="10483" max="10483" width="5.453125" style="95" customWidth="1"/>
    <col min="10484" max="10484" width="17.90625" style="95" customWidth="1"/>
    <col min="10485" max="10485" width="8.90625" style="95" bestFit="1" customWidth="1"/>
    <col min="10486" max="10486" width="47.36328125" style="95" customWidth="1"/>
    <col min="10487" max="10487" width="15.7265625" style="95" customWidth="1"/>
    <col min="10488" max="10488" width="20.1796875" style="95" customWidth="1"/>
    <col min="10489" max="10489" width="22.6328125" style="95" customWidth="1"/>
    <col min="10490" max="10497" width="9.7265625" style="95" customWidth="1"/>
    <col min="10498" max="10498" width="16.7265625" style="95" customWidth="1"/>
    <col min="10499" max="10499" width="14.36328125" style="95" customWidth="1"/>
    <col min="10500" max="10500" width="12" style="95" customWidth="1"/>
    <col min="10501" max="10502" width="12.08984375" style="95" bestFit="1" customWidth="1"/>
    <col min="10503" max="10503" width="28.81640625" style="95" customWidth="1"/>
    <col min="10504" max="10738" width="8.7265625" style="95"/>
    <col min="10739" max="10739" width="5.453125" style="95" customWidth="1"/>
    <col min="10740" max="10740" width="17.90625" style="95" customWidth="1"/>
    <col min="10741" max="10741" width="8.90625" style="95" bestFit="1" customWidth="1"/>
    <col min="10742" max="10742" width="47.36328125" style="95" customWidth="1"/>
    <col min="10743" max="10743" width="15.7265625" style="95" customWidth="1"/>
    <col min="10744" max="10744" width="20.1796875" style="95" customWidth="1"/>
    <col min="10745" max="10745" width="22.6328125" style="95" customWidth="1"/>
    <col min="10746" max="10753" width="9.7265625" style="95" customWidth="1"/>
    <col min="10754" max="10754" width="16.7265625" style="95" customWidth="1"/>
    <col min="10755" max="10755" width="14.36328125" style="95" customWidth="1"/>
    <col min="10756" max="10756" width="12" style="95" customWidth="1"/>
    <col min="10757" max="10758" width="12.08984375" style="95" bestFit="1" customWidth="1"/>
    <col min="10759" max="10759" width="28.81640625" style="95" customWidth="1"/>
    <col min="10760" max="10994" width="8.7265625" style="95"/>
    <col min="10995" max="10995" width="5.453125" style="95" customWidth="1"/>
    <col min="10996" max="10996" width="17.90625" style="95" customWidth="1"/>
    <col min="10997" max="10997" width="8.90625" style="95" bestFit="1" customWidth="1"/>
    <col min="10998" max="10998" width="47.36328125" style="95" customWidth="1"/>
    <col min="10999" max="10999" width="15.7265625" style="95" customWidth="1"/>
    <col min="11000" max="11000" width="20.1796875" style="95" customWidth="1"/>
    <col min="11001" max="11001" width="22.6328125" style="95" customWidth="1"/>
    <col min="11002" max="11009" width="9.7265625" style="95" customWidth="1"/>
    <col min="11010" max="11010" width="16.7265625" style="95" customWidth="1"/>
    <col min="11011" max="11011" width="14.36328125" style="95" customWidth="1"/>
    <col min="11012" max="11012" width="12" style="95" customWidth="1"/>
    <col min="11013" max="11014" width="12.08984375" style="95" bestFit="1" customWidth="1"/>
    <col min="11015" max="11015" width="28.81640625" style="95" customWidth="1"/>
    <col min="11016" max="11250" width="8.7265625" style="95"/>
    <col min="11251" max="11251" width="5.453125" style="95" customWidth="1"/>
    <col min="11252" max="11252" width="17.90625" style="95" customWidth="1"/>
    <col min="11253" max="11253" width="8.90625" style="95" bestFit="1" customWidth="1"/>
    <col min="11254" max="11254" width="47.36328125" style="95" customWidth="1"/>
    <col min="11255" max="11255" width="15.7265625" style="95" customWidth="1"/>
    <col min="11256" max="11256" width="20.1796875" style="95" customWidth="1"/>
    <col min="11257" max="11257" width="22.6328125" style="95" customWidth="1"/>
    <col min="11258" max="11265" width="9.7265625" style="95" customWidth="1"/>
    <col min="11266" max="11266" width="16.7265625" style="95" customWidth="1"/>
    <col min="11267" max="11267" width="14.36328125" style="95" customWidth="1"/>
    <col min="11268" max="11268" width="12" style="95" customWidth="1"/>
    <col min="11269" max="11270" width="12.08984375" style="95" bestFit="1" customWidth="1"/>
    <col min="11271" max="11271" width="28.81640625" style="95" customWidth="1"/>
    <col min="11272" max="11506" width="8.7265625" style="95"/>
    <col min="11507" max="11507" width="5.453125" style="95" customWidth="1"/>
    <col min="11508" max="11508" width="17.90625" style="95" customWidth="1"/>
    <col min="11509" max="11509" width="8.90625" style="95" bestFit="1" customWidth="1"/>
    <col min="11510" max="11510" width="47.36328125" style="95" customWidth="1"/>
    <col min="11511" max="11511" width="15.7265625" style="95" customWidth="1"/>
    <col min="11512" max="11512" width="20.1796875" style="95" customWidth="1"/>
    <col min="11513" max="11513" width="22.6328125" style="95" customWidth="1"/>
    <col min="11514" max="11521" width="9.7265625" style="95" customWidth="1"/>
    <col min="11522" max="11522" width="16.7265625" style="95" customWidth="1"/>
    <col min="11523" max="11523" width="14.36328125" style="95" customWidth="1"/>
    <col min="11524" max="11524" width="12" style="95" customWidth="1"/>
    <col min="11525" max="11526" width="12.08984375" style="95" bestFit="1" customWidth="1"/>
    <col min="11527" max="11527" width="28.81640625" style="95" customWidth="1"/>
    <col min="11528" max="11762" width="8.7265625" style="95"/>
    <col min="11763" max="11763" width="5.453125" style="95" customWidth="1"/>
    <col min="11764" max="11764" width="17.90625" style="95" customWidth="1"/>
    <col min="11765" max="11765" width="8.90625" style="95" bestFit="1" customWidth="1"/>
    <col min="11766" max="11766" width="47.36328125" style="95" customWidth="1"/>
    <col min="11767" max="11767" width="15.7265625" style="95" customWidth="1"/>
    <col min="11768" max="11768" width="20.1796875" style="95" customWidth="1"/>
    <col min="11769" max="11769" width="22.6328125" style="95" customWidth="1"/>
    <col min="11770" max="11777" width="9.7265625" style="95" customWidth="1"/>
    <col min="11778" max="11778" width="16.7265625" style="95" customWidth="1"/>
    <col min="11779" max="11779" width="14.36328125" style="95" customWidth="1"/>
    <col min="11780" max="11780" width="12" style="95" customWidth="1"/>
    <col min="11781" max="11782" width="12.08984375" style="95" bestFit="1" customWidth="1"/>
    <col min="11783" max="11783" width="28.81640625" style="95" customWidth="1"/>
    <col min="11784" max="12018" width="8.7265625" style="95"/>
    <col min="12019" max="12019" width="5.453125" style="95" customWidth="1"/>
    <col min="12020" max="12020" width="17.90625" style="95" customWidth="1"/>
    <col min="12021" max="12021" width="8.90625" style="95" bestFit="1" customWidth="1"/>
    <col min="12022" max="12022" width="47.36328125" style="95" customWidth="1"/>
    <col min="12023" max="12023" width="15.7265625" style="95" customWidth="1"/>
    <col min="12024" max="12024" width="20.1796875" style="95" customWidth="1"/>
    <col min="12025" max="12025" width="22.6328125" style="95" customWidth="1"/>
    <col min="12026" max="12033" width="9.7265625" style="95" customWidth="1"/>
    <col min="12034" max="12034" width="16.7265625" style="95" customWidth="1"/>
    <col min="12035" max="12035" width="14.36328125" style="95" customWidth="1"/>
    <col min="12036" max="12036" width="12" style="95" customWidth="1"/>
    <col min="12037" max="12038" width="12.08984375" style="95" bestFit="1" customWidth="1"/>
    <col min="12039" max="12039" width="28.81640625" style="95" customWidth="1"/>
    <col min="12040" max="12274" width="8.7265625" style="95"/>
    <col min="12275" max="12275" width="5.453125" style="95" customWidth="1"/>
    <col min="12276" max="12276" width="17.90625" style="95" customWidth="1"/>
    <col min="12277" max="12277" width="8.90625" style="95" bestFit="1" customWidth="1"/>
    <col min="12278" max="12278" width="47.36328125" style="95" customWidth="1"/>
    <col min="12279" max="12279" width="15.7265625" style="95" customWidth="1"/>
    <col min="12280" max="12280" width="20.1796875" style="95" customWidth="1"/>
    <col min="12281" max="12281" width="22.6328125" style="95" customWidth="1"/>
    <col min="12282" max="12289" width="9.7265625" style="95" customWidth="1"/>
    <col min="12290" max="12290" width="16.7265625" style="95" customWidth="1"/>
    <col min="12291" max="12291" width="14.36328125" style="95" customWidth="1"/>
    <col min="12292" max="12292" width="12" style="95" customWidth="1"/>
    <col min="12293" max="12294" width="12.08984375" style="95" bestFit="1" customWidth="1"/>
    <col min="12295" max="12295" width="28.81640625" style="95" customWidth="1"/>
    <col min="12296" max="12530" width="8.7265625" style="95"/>
    <col min="12531" max="12531" width="5.453125" style="95" customWidth="1"/>
    <col min="12532" max="12532" width="17.90625" style="95" customWidth="1"/>
    <col min="12533" max="12533" width="8.90625" style="95" bestFit="1" customWidth="1"/>
    <col min="12534" max="12534" width="47.36328125" style="95" customWidth="1"/>
    <col min="12535" max="12535" width="15.7265625" style="95" customWidth="1"/>
    <col min="12536" max="12536" width="20.1796875" style="95" customWidth="1"/>
    <col min="12537" max="12537" width="22.6328125" style="95" customWidth="1"/>
    <col min="12538" max="12545" width="9.7265625" style="95" customWidth="1"/>
    <col min="12546" max="12546" width="16.7265625" style="95" customWidth="1"/>
    <col min="12547" max="12547" width="14.36328125" style="95" customWidth="1"/>
    <col min="12548" max="12548" width="12" style="95" customWidth="1"/>
    <col min="12549" max="12550" width="12.08984375" style="95" bestFit="1" customWidth="1"/>
    <col min="12551" max="12551" width="28.81640625" style="95" customWidth="1"/>
    <col min="12552" max="12786" width="8.7265625" style="95"/>
    <col min="12787" max="12787" width="5.453125" style="95" customWidth="1"/>
    <col min="12788" max="12788" width="17.90625" style="95" customWidth="1"/>
    <col min="12789" max="12789" width="8.90625" style="95" bestFit="1" customWidth="1"/>
    <col min="12790" max="12790" width="47.36328125" style="95" customWidth="1"/>
    <col min="12791" max="12791" width="15.7265625" style="95" customWidth="1"/>
    <col min="12792" max="12792" width="20.1796875" style="95" customWidth="1"/>
    <col min="12793" max="12793" width="22.6328125" style="95" customWidth="1"/>
    <col min="12794" max="12801" width="9.7265625" style="95" customWidth="1"/>
    <col min="12802" max="12802" width="16.7265625" style="95" customWidth="1"/>
    <col min="12803" max="12803" width="14.36328125" style="95" customWidth="1"/>
    <col min="12804" max="12804" width="12" style="95" customWidth="1"/>
    <col min="12805" max="12806" width="12.08984375" style="95" bestFit="1" customWidth="1"/>
    <col min="12807" max="12807" width="28.81640625" style="95" customWidth="1"/>
    <col min="12808" max="13042" width="8.7265625" style="95"/>
    <col min="13043" max="13043" width="5.453125" style="95" customWidth="1"/>
    <col min="13044" max="13044" width="17.90625" style="95" customWidth="1"/>
    <col min="13045" max="13045" width="8.90625" style="95" bestFit="1" customWidth="1"/>
    <col min="13046" max="13046" width="47.36328125" style="95" customWidth="1"/>
    <col min="13047" max="13047" width="15.7265625" style="95" customWidth="1"/>
    <col min="13048" max="13048" width="20.1796875" style="95" customWidth="1"/>
    <col min="13049" max="13049" width="22.6328125" style="95" customWidth="1"/>
    <col min="13050" max="13057" width="9.7265625" style="95" customWidth="1"/>
    <col min="13058" max="13058" width="16.7265625" style="95" customWidth="1"/>
    <col min="13059" max="13059" width="14.36328125" style="95" customWidth="1"/>
    <col min="13060" max="13060" width="12" style="95" customWidth="1"/>
    <col min="13061" max="13062" width="12.08984375" style="95" bestFit="1" customWidth="1"/>
    <col min="13063" max="13063" width="28.81640625" style="95" customWidth="1"/>
    <col min="13064" max="13298" width="8.7265625" style="95"/>
    <col min="13299" max="13299" width="5.453125" style="95" customWidth="1"/>
    <col min="13300" max="13300" width="17.90625" style="95" customWidth="1"/>
    <col min="13301" max="13301" width="8.90625" style="95" bestFit="1" customWidth="1"/>
    <col min="13302" max="13302" width="47.36328125" style="95" customWidth="1"/>
    <col min="13303" max="13303" width="15.7265625" style="95" customWidth="1"/>
    <col min="13304" max="13304" width="20.1796875" style="95" customWidth="1"/>
    <col min="13305" max="13305" width="22.6328125" style="95" customWidth="1"/>
    <col min="13306" max="13313" width="9.7265625" style="95" customWidth="1"/>
    <col min="13314" max="13314" width="16.7265625" style="95" customWidth="1"/>
    <col min="13315" max="13315" width="14.36328125" style="95" customWidth="1"/>
    <col min="13316" max="13316" width="12" style="95" customWidth="1"/>
    <col min="13317" max="13318" width="12.08984375" style="95" bestFit="1" customWidth="1"/>
    <col min="13319" max="13319" width="28.81640625" style="95" customWidth="1"/>
    <col min="13320" max="13554" width="8.7265625" style="95"/>
    <col min="13555" max="13555" width="5.453125" style="95" customWidth="1"/>
    <col min="13556" max="13556" width="17.90625" style="95" customWidth="1"/>
    <col min="13557" max="13557" width="8.90625" style="95" bestFit="1" customWidth="1"/>
    <col min="13558" max="13558" width="47.36328125" style="95" customWidth="1"/>
    <col min="13559" max="13559" width="15.7265625" style="95" customWidth="1"/>
    <col min="13560" max="13560" width="20.1796875" style="95" customWidth="1"/>
    <col min="13561" max="13561" width="22.6328125" style="95" customWidth="1"/>
    <col min="13562" max="13569" width="9.7265625" style="95" customWidth="1"/>
    <col min="13570" max="13570" width="16.7265625" style="95" customWidth="1"/>
    <col min="13571" max="13571" width="14.36328125" style="95" customWidth="1"/>
    <col min="13572" max="13572" width="12" style="95" customWidth="1"/>
    <col min="13573" max="13574" width="12.08984375" style="95" bestFit="1" customWidth="1"/>
    <col min="13575" max="13575" width="28.81640625" style="95" customWidth="1"/>
    <col min="13576" max="13810" width="8.7265625" style="95"/>
    <col min="13811" max="13811" width="5.453125" style="95" customWidth="1"/>
    <col min="13812" max="13812" width="17.90625" style="95" customWidth="1"/>
    <col min="13813" max="13813" width="8.90625" style="95" bestFit="1" customWidth="1"/>
    <col min="13814" max="13814" width="47.36328125" style="95" customWidth="1"/>
    <col min="13815" max="13815" width="15.7265625" style="95" customWidth="1"/>
    <col min="13816" max="13816" width="20.1796875" style="95" customWidth="1"/>
    <col min="13817" max="13817" width="22.6328125" style="95" customWidth="1"/>
    <col min="13818" max="13825" width="9.7265625" style="95" customWidth="1"/>
    <col min="13826" max="13826" width="16.7265625" style="95" customWidth="1"/>
    <col min="13827" max="13827" width="14.36328125" style="95" customWidth="1"/>
    <col min="13828" max="13828" width="12" style="95" customWidth="1"/>
    <col min="13829" max="13830" width="12.08984375" style="95" bestFit="1" customWidth="1"/>
    <col min="13831" max="13831" width="28.81640625" style="95" customWidth="1"/>
    <col min="13832" max="14066" width="8.7265625" style="95"/>
    <col min="14067" max="14067" width="5.453125" style="95" customWidth="1"/>
    <col min="14068" max="14068" width="17.90625" style="95" customWidth="1"/>
    <col min="14069" max="14069" width="8.90625" style="95" bestFit="1" customWidth="1"/>
    <col min="14070" max="14070" width="47.36328125" style="95" customWidth="1"/>
    <col min="14071" max="14071" width="15.7265625" style="95" customWidth="1"/>
    <col min="14072" max="14072" width="20.1796875" style="95" customWidth="1"/>
    <col min="14073" max="14073" width="22.6328125" style="95" customWidth="1"/>
    <col min="14074" max="14081" width="9.7265625" style="95" customWidth="1"/>
    <col min="14082" max="14082" width="16.7265625" style="95" customWidth="1"/>
    <col min="14083" max="14083" width="14.36328125" style="95" customWidth="1"/>
    <col min="14084" max="14084" width="12" style="95" customWidth="1"/>
    <col min="14085" max="14086" width="12.08984375" style="95" bestFit="1" customWidth="1"/>
    <col min="14087" max="14087" width="28.81640625" style="95" customWidth="1"/>
    <col min="14088" max="14322" width="8.7265625" style="95"/>
    <col min="14323" max="14323" width="5.453125" style="95" customWidth="1"/>
    <col min="14324" max="14324" width="17.90625" style="95" customWidth="1"/>
    <col min="14325" max="14325" width="8.90625" style="95" bestFit="1" customWidth="1"/>
    <col min="14326" max="14326" width="47.36328125" style="95" customWidth="1"/>
    <col min="14327" max="14327" width="15.7265625" style="95" customWidth="1"/>
    <col min="14328" max="14328" width="20.1796875" style="95" customWidth="1"/>
    <col min="14329" max="14329" width="22.6328125" style="95" customWidth="1"/>
    <col min="14330" max="14337" width="9.7265625" style="95" customWidth="1"/>
    <col min="14338" max="14338" width="16.7265625" style="95" customWidth="1"/>
    <col min="14339" max="14339" width="14.36328125" style="95" customWidth="1"/>
    <col min="14340" max="14340" width="12" style="95" customWidth="1"/>
    <col min="14341" max="14342" width="12.08984375" style="95" bestFit="1" customWidth="1"/>
    <col min="14343" max="14343" width="28.81640625" style="95" customWidth="1"/>
    <col min="14344" max="14578" width="8.7265625" style="95"/>
    <col min="14579" max="14579" width="5.453125" style="95" customWidth="1"/>
    <col min="14580" max="14580" width="17.90625" style="95" customWidth="1"/>
    <col min="14581" max="14581" width="8.90625" style="95" bestFit="1" customWidth="1"/>
    <col min="14582" max="14582" width="47.36328125" style="95" customWidth="1"/>
    <col min="14583" max="14583" width="15.7265625" style="95" customWidth="1"/>
    <col min="14584" max="14584" width="20.1796875" style="95" customWidth="1"/>
    <col min="14585" max="14585" width="22.6328125" style="95" customWidth="1"/>
    <col min="14586" max="14593" width="9.7265625" style="95" customWidth="1"/>
    <col min="14594" max="14594" width="16.7265625" style="95" customWidth="1"/>
    <col min="14595" max="14595" width="14.36328125" style="95" customWidth="1"/>
    <col min="14596" max="14596" width="12" style="95" customWidth="1"/>
    <col min="14597" max="14598" width="12.08984375" style="95" bestFit="1" customWidth="1"/>
    <col min="14599" max="14599" width="28.81640625" style="95" customWidth="1"/>
    <col min="14600" max="14834" width="8.7265625" style="95"/>
    <col min="14835" max="14835" width="5.453125" style="95" customWidth="1"/>
    <col min="14836" max="14836" width="17.90625" style="95" customWidth="1"/>
    <col min="14837" max="14837" width="8.90625" style="95" bestFit="1" customWidth="1"/>
    <col min="14838" max="14838" width="47.36328125" style="95" customWidth="1"/>
    <col min="14839" max="14839" width="15.7265625" style="95" customWidth="1"/>
    <col min="14840" max="14840" width="20.1796875" style="95" customWidth="1"/>
    <col min="14841" max="14841" width="22.6328125" style="95" customWidth="1"/>
    <col min="14842" max="14849" width="9.7265625" style="95" customWidth="1"/>
    <col min="14850" max="14850" width="16.7265625" style="95" customWidth="1"/>
    <col min="14851" max="14851" width="14.36328125" style="95" customWidth="1"/>
    <col min="14852" max="14852" width="12" style="95" customWidth="1"/>
    <col min="14853" max="14854" width="12.08984375" style="95" bestFit="1" customWidth="1"/>
    <col min="14855" max="14855" width="28.81640625" style="95" customWidth="1"/>
    <col min="14856" max="15090" width="8.7265625" style="95"/>
    <col min="15091" max="15091" width="5.453125" style="95" customWidth="1"/>
    <col min="15092" max="15092" width="17.90625" style="95" customWidth="1"/>
    <col min="15093" max="15093" width="8.90625" style="95" bestFit="1" customWidth="1"/>
    <col min="15094" max="15094" width="47.36328125" style="95" customWidth="1"/>
    <col min="15095" max="15095" width="15.7265625" style="95" customWidth="1"/>
    <col min="15096" max="15096" width="20.1796875" style="95" customWidth="1"/>
    <col min="15097" max="15097" width="22.6328125" style="95" customWidth="1"/>
    <col min="15098" max="15105" width="9.7265625" style="95" customWidth="1"/>
    <col min="15106" max="15106" width="16.7265625" style="95" customWidth="1"/>
    <col min="15107" max="15107" width="14.36328125" style="95" customWidth="1"/>
    <col min="15108" max="15108" width="12" style="95" customWidth="1"/>
    <col min="15109" max="15110" width="12.08984375" style="95" bestFit="1" customWidth="1"/>
    <col min="15111" max="15111" width="28.81640625" style="95" customWidth="1"/>
    <col min="15112" max="15346" width="8.7265625" style="95"/>
    <col min="15347" max="15347" width="5.453125" style="95" customWidth="1"/>
    <col min="15348" max="15348" width="17.90625" style="95" customWidth="1"/>
    <col min="15349" max="15349" width="8.90625" style="95" bestFit="1" customWidth="1"/>
    <col min="15350" max="15350" width="47.36328125" style="95" customWidth="1"/>
    <col min="15351" max="15351" width="15.7265625" style="95" customWidth="1"/>
    <col min="15352" max="15352" width="20.1796875" style="95" customWidth="1"/>
    <col min="15353" max="15353" width="22.6328125" style="95" customWidth="1"/>
    <col min="15354" max="15361" width="9.7265625" style="95" customWidth="1"/>
    <col min="15362" max="15362" width="16.7265625" style="95" customWidth="1"/>
    <col min="15363" max="15363" width="14.36328125" style="95" customWidth="1"/>
    <col min="15364" max="15364" width="12" style="95" customWidth="1"/>
    <col min="15365" max="15366" width="12.08984375" style="95" bestFit="1" customWidth="1"/>
    <col min="15367" max="15367" width="28.81640625" style="95" customWidth="1"/>
    <col min="15368" max="15602" width="8.7265625" style="95"/>
    <col min="15603" max="15603" width="5.453125" style="95" customWidth="1"/>
    <col min="15604" max="15604" width="17.90625" style="95" customWidth="1"/>
    <col min="15605" max="15605" width="8.90625" style="95" bestFit="1" customWidth="1"/>
    <col min="15606" max="15606" width="47.36328125" style="95" customWidth="1"/>
    <col min="15607" max="15607" width="15.7265625" style="95" customWidth="1"/>
    <col min="15608" max="15608" width="20.1796875" style="95" customWidth="1"/>
    <col min="15609" max="15609" width="22.6328125" style="95" customWidth="1"/>
    <col min="15610" max="15617" width="9.7265625" style="95" customWidth="1"/>
    <col min="15618" max="15618" width="16.7265625" style="95" customWidth="1"/>
    <col min="15619" max="15619" width="14.36328125" style="95" customWidth="1"/>
    <col min="15620" max="15620" width="12" style="95" customWidth="1"/>
    <col min="15621" max="15622" width="12.08984375" style="95" bestFit="1" customWidth="1"/>
    <col min="15623" max="15623" width="28.81640625" style="95" customWidth="1"/>
    <col min="15624" max="15858" width="8.7265625" style="95"/>
    <col min="15859" max="15859" width="5.453125" style="95" customWidth="1"/>
    <col min="15860" max="15860" width="17.90625" style="95" customWidth="1"/>
    <col min="15861" max="15861" width="8.90625" style="95" bestFit="1" customWidth="1"/>
    <col min="15862" max="15862" width="47.36328125" style="95" customWidth="1"/>
    <col min="15863" max="15863" width="15.7265625" style="95" customWidth="1"/>
    <col min="15864" max="15864" width="20.1796875" style="95" customWidth="1"/>
    <col min="15865" max="15865" width="22.6328125" style="95" customWidth="1"/>
    <col min="15866" max="15873" width="9.7265625" style="95" customWidth="1"/>
    <col min="15874" max="15874" width="16.7265625" style="95" customWidth="1"/>
    <col min="15875" max="15875" width="14.36328125" style="95" customWidth="1"/>
    <col min="15876" max="15876" width="12" style="95" customWidth="1"/>
    <col min="15877" max="15878" width="12.08984375" style="95" bestFit="1" customWidth="1"/>
    <col min="15879" max="15879" width="28.81640625" style="95" customWidth="1"/>
    <col min="15880" max="16114" width="8.7265625" style="95"/>
    <col min="16115" max="16115" width="5.453125" style="95" customWidth="1"/>
    <col min="16116" max="16116" width="17.90625" style="95" customWidth="1"/>
    <col min="16117" max="16117" width="8.90625" style="95" bestFit="1" customWidth="1"/>
    <col min="16118" max="16118" width="47.36328125" style="95" customWidth="1"/>
    <col min="16119" max="16119" width="15.7265625" style="95" customWidth="1"/>
    <col min="16120" max="16120" width="20.1796875" style="95" customWidth="1"/>
    <col min="16121" max="16121" width="22.6328125" style="95" customWidth="1"/>
    <col min="16122" max="16129" width="9.7265625" style="95" customWidth="1"/>
    <col min="16130" max="16130" width="16.7265625" style="95" customWidth="1"/>
    <col min="16131" max="16131" width="14.36328125" style="95" customWidth="1"/>
    <col min="16132" max="16132" width="12" style="95" customWidth="1"/>
    <col min="16133" max="16134" width="12.08984375" style="95" bestFit="1" customWidth="1"/>
    <col min="16135" max="16135" width="28.81640625" style="95" customWidth="1"/>
    <col min="16136" max="16384" width="8.7265625" style="95"/>
  </cols>
  <sheetData>
    <row r="1" spans="1:7" s="12" customFormat="1" ht="25" customHeight="1" x14ac:dyDescent="0.35">
      <c r="A1" s="584" t="s">
        <v>21</v>
      </c>
      <c r="B1" s="585" t="s">
        <v>54</v>
      </c>
      <c r="C1" s="585"/>
      <c r="D1" s="584" t="s">
        <v>48</v>
      </c>
      <c r="E1" s="386" t="s">
        <v>62</v>
      </c>
      <c r="F1" s="584" t="s">
        <v>50</v>
      </c>
      <c r="G1" s="584"/>
    </row>
    <row r="2" spans="1:7" s="12" customFormat="1" ht="25" customHeight="1" x14ac:dyDescent="0.35">
      <c r="A2" s="584"/>
      <c r="B2" s="585"/>
      <c r="C2" s="585"/>
      <c r="D2" s="584"/>
      <c r="E2" s="386">
        <v>2030</v>
      </c>
      <c r="F2" s="387" t="s">
        <v>211</v>
      </c>
      <c r="G2" s="387" t="s">
        <v>212</v>
      </c>
    </row>
    <row r="3" spans="1:7" s="12" customFormat="1" ht="25" customHeight="1" x14ac:dyDescent="0.35">
      <c r="A3" s="589" t="s">
        <v>213</v>
      </c>
      <c r="B3" s="589"/>
      <c r="C3" s="589"/>
      <c r="D3" s="589"/>
      <c r="E3" s="589"/>
      <c r="F3" s="589"/>
      <c r="G3" s="589"/>
    </row>
    <row r="4" spans="1:7" s="94" customFormat="1" ht="25" customHeight="1" x14ac:dyDescent="0.35">
      <c r="A4" s="54">
        <v>2</v>
      </c>
      <c r="B4" s="388" t="s">
        <v>214</v>
      </c>
      <c r="C4" s="389" t="s">
        <v>33</v>
      </c>
      <c r="D4" s="388"/>
      <c r="E4" s="73"/>
      <c r="F4" s="390"/>
      <c r="G4" s="391"/>
    </row>
    <row r="5" spans="1:7" ht="25" customHeight="1" x14ac:dyDescent="0.35">
      <c r="A5" s="71"/>
      <c r="B5" s="71" t="s">
        <v>215</v>
      </c>
      <c r="C5" s="72" t="s">
        <v>216</v>
      </c>
      <c r="D5" s="73"/>
      <c r="E5" s="392"/>
      <c r="F5" s="392"/>
      <c r="G5" s="393"/>
    </row>
    <row r="6" spans="1:7" ht="25" customHeight="1" x14ac:dyDescent="0.35">
      <c r="A6" s="71"/>
      <c r="B6" s="86">
        <v>1</v>
      </c>
      <c r="C6" s="76" t="s">
        <v>220</v>
      </c>
      <c r="D6" s="75" t="s">
        <v>221</v>
      </c>
      <c r="E6" s="394">
        <v>2030</v>
      </c>
      <c r="F6" s="398">
        <v>6200000</v>
      </c>
      <c r="G6" s="86" t="s">
        <v>120</v>
      </c>
    </row>
    <row r="7" spans="1:7" ht="25" customHeight="1" x14ac:dyDescent="0.35">
      <c r="A7" s="71"/>
      <c r="B7" s="86">
        <v>2</v>
      </c>
      <c r="C7" s="76" t="s">
        <v>219</v>
      </c>
      <c r="D7" s="75" t="s">
        <v>221</v>
      </c>
      <c r="E7" s="394">
        <v>2030</v>
      </c>
      <c r="F7" s="398">
        <v>10800000</v>
      </c>
      <c r="G7" s="86" t="s">
        <v>120</v>
      </c>
    </row>
    <row r="8" spans="1:7" ht="25" customHeight="1" x14ac:dyDescent="0.35">
      <c r="A8" s="71"/>
      <c r="B8" s="71" t="s">
        <v>215</v>
      </c>
      <c r="C8" s="72" t="s">
        <v>216</v>
      </c>
      <c r="D8" s="72"/>
      <c r="E8" s="395"/>
      <c r="F8" s="99"/>
      <c r="G8" s="86"/>
    </row>
    <row r="9" spans="1:7" ht="25" customHeight="1" x14ac:dyDescent="0.35">
      <c r="A9" s="71"/>
      <c r="B9" s="86">
        <v>1</v>
      </c>
      <c r="C9" s="76" t="s">
        <v>222</v>
      </c>
      <c r="D9" s="75" t="s">
        <v>223</v>
      </c>
      <c r="E9" s="404">
        <v>2030</v>
      </c>
      <c r="F9" s="398">
        <v>9000000</v>
      </c>
      <c r="G9" s="86" t="s">
        <v>120</v>
      </c>
    </row>
    <row r="10" spans="1:7" ht="25" customHeight="1" x14ac:dyDescent="0.35">
      <c r="A10" s="71"/>
      <c r="B10" s="86">
        <v>2</v>
      </c>
      <c r="C10" s="76" t="s">
        <v>224</v>
      </c>
      <c r="D10" s="75" t="s">
        <v>225</v>
      </c>
      <c r="E10" s="404">
        <v>2030</v>
      </c>
      <c r="F10" s="398">
        <v>9000000</v>
      </c>
      <c r="G10" s="86" t="s">
        <v>120</v>
      </c>
    </row>
    <row r="11" spans="1:7" ht="25" customHeight="1" x14ac:dyDescent="0.35">
      <c r="A11" s="71"/>
      <c r="B11" s="86">
        <v>3</v>
      </c>
      <c r="C11" s="76" t="s">
        <v>226</v>
      </c>
      <c r="D11" s="75" t="s">
        <v>227</v>
      </c>
      <c r="E11" s="404">
        <v>2030</v>
      </c>
      <c r="F11" s="398">
        <v>9000000</v>
      </c>
      <c r="G11" s="86" t="s">
        <v>120</v>
      </c>
    </row>
    <row r="12" spans="1:7" ht="25" customHeight="1" x14ac:dyDescent="0.35">
      <c r="A12" s="71"/>
      <c r="B12" s="71" t="s">
        <v>234</v>
      </c>
      <c r="C12" s="72" t="s">
        <v>235</v>
      </c>
      <c r="D12" s="73"/>
      <c r="E12" s="395"/>
      <c r="F12" s="83"/>
      <c r="G12" s="72"/>
    </row>
    <row r="13" spans="1:7" ht="25" customHeight="1" x14ac:dyDescent="0.35">
      <c r="A13" s="71"/>
      <c r="B13" s="86">
        <v>1</v>
      </c>
      <c r="C13" s="76" t="s">
        <v>238</v>
      </c>
      <c r="D13" s="75" t="s">
        <v>669</v>
      </c>
      <c r="E13" s="394">
        <v>2028</v>
      </c>
      <c r="F13" s="398">
        <v>5400000</v>
      </c>
      <c r="G13" s="86" t="s">
        <v>120</v>
      </c>
    </row>
    <row r="14" spans="1:7" ht="25" customHeight="1" x14ac:dyDescent="0.35">
      <c r="A14" s="71"/>
      <c r="B14" s="86">
        <v>2</v>
      </c>
      <c r="C14" s="76" t="s">
        <v>239</v>
      </c>
      <c r="D14" s="75" t="s">
        <v>669</v>
      </c>
      <c r="E14" s="394">
        <v>2028</v>
      </c>
      <c r="F14" s="398">
        <v>8100000</v>
      </c>
      <c r="G14" s="86" t="s">
        <v>120</v>
      </c>
    </row>
    <row r="15" spans="1:7" ht="25" customHeight="1" x14ac:dyDescent="0.35">
      <c r="A15" s="71"/>
      <c r="B15" s="71" t="s">
        <v>240</v>
      </c>
      <c r="C15" s="72" t="s">
        <v>241</v>
      </c>
      <c r="D15" s="73"/>
      <c r="E15" s="395"/>
      <c r="F15" s="83"/>
      <c r="G15" s="72"/>
    </row>
    <row r="16" spans="1:7" ht="25" customHeight="1" x14ac:dyDescent="0.35">
      <c r="A16" s="71"/>
      <c r="B16" s="86">
        <v>1</v>
      </c>
      <c r="C16" s="76" t="s">
        <v>242</v>
      </c>
      <c r="D16" s="75" t="s">
        <v>231</v>
      </c>
      <c r="E16" s="394">
        <v>2030</v>
      </c>
      <c r="F16" s="398">
        <v>10000000</v>
      </c>
      <c r="G16" s="86" t="s">
        <v>120</v>
      </c>
    </row>
    <row r="17" spans="1:7" ht="25" customHeight="1" x14ac:dyDescent="0.35">
      <c r="A17" s="71"/>
      <c r="B17" s="86">
        <v>2</v>
      </c>
      <c r="C17" s="76" t="s">
        <v>243</v>
      </c>
      <c r="D17" s="75" t="s">
        <v>244</v>
      </c>
      <c r="E17" s="394">
        <v>2030</v>
      </c>
      <c r="F17" s="398">
        <v>10000000</v>
      </c>
      <c r="G17" s="86" t="s">
        <v>120</v>
      </c>
    </row>
    <row r="18" spans="1:7" ht="25" customHeight="1" x14ac:dyDescent="0.35">
      <c r="A18" s="71">
        <v>2</v>
      </c>
      <c r="B18" s="71" t="s">
        <v>214</v>
      </c>
      <c r="C18" s="72" t="s">
        <v>33</v>
      </c>
      <c r="D18" s="72"/>
      <c r="F18" s="99"/>
      <c r="G18" s="86"/>
    </row>
    <row r="19" spans="1:7" ht="25" customHeight="1" x14ac:dyDescent="0.35">
      <c r="A19" s="71"/>
      <c r="B19" s="71" t="s">
        <v>245</v>
      </c>
      <c r="C19" s="72" t="s">
        <v>246</v>
      </c>
      <c r="D19" s="72"/>
      <c r="E19" s="395"/>
      <c r="F19" s="99"/>
      <c r="G19" s="86"/>
    </row>
    <row r="20" spans="1:7" ht="25" customHeight="1" x14ac:dyDescent="0.35">
      <c r="A20" s="71"/>
      <c r="B20" s="86">
        <v>1</v>
      </c>
      <c r="C20" s="76" t="str">
        <f>'2029_2'!C14</f>
        <v>Penyuluhan, pendataan dan pendampingan ATS, ATM</v>
      </c>
      <c r="D20" s="75" t="s">
        <v>247</v>
      </c>
      <c r="E20" s="394">
        <v>2030</v>
      </c>
      <c r="F20" s="398">
        <v>5000000</v>
      </c>
      <c r="G20" s="86" t="s">
        <v>120</v>
      </c>
    </row>
    <row r="21" spans="1:7" ht="25" customHeight="1" x14ac:dyDescent="0.35">
      <c r="A21" s="71">
        <v>2</v>
      </c>
      <c r="B21" s="71">
        <v>3</v>
      </c>
      <c r="C21" s="396" t="s">
        <v>273</v>
      </c>
      <c r="D21" s="396"/>
      <c r="E21" s="395"/>
      <c r="F21" s="397"/>
      <c r="G21" s="44"/>
    </row>
    <row r="22" spans="1:7" ht="25" customHeight="1" x14ac:dyDescent="0.35">
      <c r="A22" s="71"/>
      <c r="B22" s="71" t="s">
        <v>274</v>
      </c>
      <c r="C22" s="72" t="s">
        <v>275</v>
      </c>
      <c r="D22" s="396"/>
      <c r="E22" s="395"/>
      <c r="F22" s="397"/>
      <c r="G22" s="44"/>
    </row>
    <row r="23" spans="1:7" ht="25" customHeight="1" x14ac:dyDescent="0.35">
      <c r="A23" s="44"/>
      <c r="B23" s="77">
        <v>1</v>
      </c>
      <c r="C23" s="76" t="str">
        <f>'2029_2'!C27</f>
        <v>Penyelenggaraan Pos Kesehatan Desa(POSBINDU)</v>
      </c>
      <c r="D23" s="75" t="str">
        <f>'2029_2'!D27</f>
        <v>POSBINDU</v>
      </c>
      <c r="E23" s="86">
        <v>2030</v>
      </c>
      <c r="F23" s="398">
        <f>'2029_2'!F27</f>
        <v>14905000</v>
      </c>
      <c r="G23" s="44" t="s">
        <v>120</v>
      </c>
    </row>
    <row r="24" spans="1:7" ht="25" customHeight="1" x14ac:dyDescent="0.35">
      <c r="A24" s="44"/>
      <c r="B24" s="77">
        <v>2</v>
      </c>
      <c r="C24" s="76" t="str">
        <f>'2029_2'!C28</f>
        <v>Posyandu Integrasi Layanan Primer (ILP)</v>
      </c>
      <c r="D24" s="75" t="str">
        <f>'2029_2'!D28</f>
        <v xml:space="preserve">PKD </v>
      </c>
      <c r="E24" s="86">
        <v>2030</v>
      </c>
      <c r="F24" s="398">
        <f>'2029_2'!F28</f>
        <v>3000000</v>
      </c>
      <c r="G24" s="44" t="s">
        <v>120</v>
      </c>
    </row>
    <row r="25" spans="1:7" ht="25" customHeight="1" x14ac:dyDescent="0.35">
      <c r="A25" s="71"/>
      <c r="B25" s="71" t="s">
        <v>281</v>
      </c>
      <c r="C25" s="72" t="s">
        <v>282</v>
      </c>
      <c r="D25" s="396"/>
      <c r="E25" s="395"/>
      <c r="F25" s="397"/>
      <c r="G25" s="44"/>
    </row>
    <row r="26" spans="1:7" ht="25" customHeight="1" x14ac:dyDescent="0.35">
      <c r="A26" s="44"/>
      <c r="B26" s="52">
        <v>1</v>
      </c>
      <c r="C26" s="74" t="str">
        <f>'2029_2'!C30</f>
        <v>Operasional Posyandu</v>
      </c>
      <c r="D26" s="52" t="s">
        <v>283</v>
      </c>
      <c r="E26" s="86">
        <v>2030</v>
      </c>
      <c r="F26" s="358">
        <f>'2029_2'!F30</f>
        <v>16800000</v>
      </c>
      <c r="G26" s="44" t="s">
        <v>120</v>
      </c>
    </row>
    <row r="27" spans="1:7" ht="25" customHeight="1" x14ac:dyDescent="0.35">
      <c r="A27" s="44"/>
      <c r="B27" s="52">
        <v>2</v>
      </c>
      <c r="C27" s="74" t="str">
        <f>'2029_2'!C31</f>
        <v>Makanan Tambahan untuk penanganan gizi buruk</v>
      </c>
      <c r="D27" s="52" t="s">
        <v>283</v>
      </c>
      <c r="E27" s="86">
        <v>2030</v>
      </c>
      <c r="F27" s="358">
        <f>'2029_2'!F31</f>
        <v>16000000</v>
      </c>
      <c r="G27" s="44" t="s">
        <v>120</v>
      </c>
    </row>
    <row r="28" spans="1:7" ht="25" customHeight="1" x14ac:dyDescent="0.35">
      <c r="A28" s="71"/>
      <c r="B28" s="71" t="s">
        <v>285</v>
      </c>
      <c r="C28" s="72" t="s">
        <v>286</v>
      </c>
      <c r="D28" s="396"/>
      <c r="E28" s="395"/>
      <c r="F28" s="397"/>
      <c r="G28" s="44"/>
    </row>
    <row r="29" spans="1:7" ht="25" customHeight="1" x14ac:dyDescent="0.35">
      <c r="A29" s="71"/>
      <c r="B29" s="77">
        <v>1</v>
      </c>
      <c r="C29" s="76" t="s">
        <v>290</v>
      </c>
      <c r="D29" s="75" t="s">
        <v>289</v>
      </c>
      <c r="E29" s="86">
        <v>2030</v>
      </c>
      <c r="F29" s="398">
        <f>'2029_2'!F33</f>
        <v>2110000</v>
      </c>
      <c r="G29" s="86" t="s">
        <v>120</v>
      </c>
    </row>
    <row r="30" spans="1:7" ht="25" customHeight="1" x14ac:dyDescent="0.35">
      <c r="A30" s="71"/>
      <c r="B30" s="52">
        <v>2</v>
      </c>
      <c r="C30" s="76" t="s">
        <v>286</v>
      </c>
      <c r="D30" s="75" t="s">
        <v>291</v>
      </c>
      <c r="E30" s="86">
        <v>2030</v>
      </c>
      <c r="F30" s="398">
        <f>'2029_2'!F34</f>
        <v>18500000</v>
      </c>
      <c r="G30" s="86" t="s">
        <v>120</v>
      </c>
    </row>
    <row r="31" spans="1:7" s="4" customFormat="1" ht="25" customHeight="1" x14ac:dyDescent="0.35">
      <c r="A31" s="71"/>
      <c r="B31" s="71" t="s">
        <v>292</v>
      </c>
      <c r="C31" s="383" t="s">
        <v>293</v>
      </c>
      <c r="D31" s="360"/>
      <c r="E31" s="395"/>
      <c r="F31" s="399"/>
      <c r="G31" s="71"/>
    </row>
    <row r="32" spans="1:7" ht="25" customHeight="1" x14ac:dyDescent="0.35">
      <c r="A32" s="44"/>
      <c r="B32" s="77">
        <v>1</v>
      </c>
      <c r="C32" s="78" t="s">
        <v>293</v>
      </c>
      <c r="D32" s="353" t="s">
        <v>294</v>
      </c>
      <c r="E32" s="86">
        <v>2030</v>
      </c>
      <c r="F32" s="349">
        <f>'2029_2'!F36</f>
        <v>3610000</v>
      </c>
      <c r="G32" s="86" t="s">
        <v>120</v>
      </c>
    </row>
    <row r="33" spans="1:7" ht="25" customHeight="1" x14ac:dyDescent="0.35">
      <c r="A33" s="71"/>
      <c r="B33" s="71" t="s">
        <v>295</v>
      </c>
      <c r="C33" s="72" t="s">
        <v>296</v>
      </c>
      <c r="D33" s="73"/>
      <c r="E33" s="395"/>
      <c r="F33" s="83"/>
      <c r="G33" s="72"/>
    </row>
    <row r="34" spans="1:7" ht="25" customHeight="1" x14ac:dyDescent="0.35">
      <c r="A34" s="44"/>
      <c r="B34" s="77">
        <v>1</v>
      </c>
      <c r="C34" s="78" t="s">
        <v>296</v>
      </c>
      <c r="D34" s="353" t="s">
        <v>297</v>
      </c>
      <c r="E34" s="86">
        <v>2030</v>
      </c>
      <c r="F34" s="349">
        <f>'2029_2'!F38</f>
        <v>3610000</v>
      </c>
      <c r="G34" s="86" t="s">
        <v>120</v>
      </c>
    </row>
    <row r="35" spans="1:7" ht="25" customHeight="1" x14ac:dyDescent="0.35">
      <c r="A35" s="71"/>
      <c r="B35" s="71" t="s">
        <v>298</v>
      </c>
      <c r="C35" s="72" t="s">
        <v>299</v>
      </c>
      <c r="D35" s="72"/>
      <c r="E35" s="395"/>
      <c r="F35" s="83"/>
      <c r="G35" s="72"/>
    </row>
    <row r="36" spans="1:7" ht="25" customHeight="1" x14ac:dyDescent="0.35">
      <c r="A36" s="71"/>
      <c r="B36" s="75">
        <v>1</v>
      </c>
      <c r="C36" s="76" t="s">
        <v>300</v>
      </c>
      <c r="D36" s="52" t="s">
        <v>301</v>
      </c>
      <c r="E36" s="404">
        <v>2030</v>
      </c>
      <c r="F36" s="398">
        <v>10000000</v>
      </c>
      <c r="G36" s="86" t="s">
        <v>120</v>
      </c>
    </row>
    <row r="37" spans="1:7" ht="25" customHeight="1" x14ac:dyDescent="0.35">
      <c r="A37" s="71"/>
      <c r="B37" s="71" t="s">
        <v>303</v>
      </c>
      <c r="C37" s="72" t="s">
        <v>304</v>
      </c>
      <c r="D37" s="72"/>
      <c r="E37" s="395"/>
      <c r="F37" s="83"/>
      <c r="G37" s="72"/>
    </row>
    <row r="38" spans="1:7" ht="25" customHeight="1" x14ac:dyDescent="0.35">
      <c r="A38" s="71"/>
      <c r="B38" s="75">
        <v>1</v>
      </c>
      <c r="C38" s="76" t="s">
        <v>305</v>
      </c>
      <c r="D38" s="75" t="s">
        <v>678</v>
      </c>
      <c r="E38" s="80">
        <v>2030</v>
      </c>
      <c r="F38" s="398">
        <v>30000000</v>
      </c>
      <c r="G38" s="86" t="s">
        <v>120</v>
      </c>
    </row>
    <row r="39" spans="1:7" ht="25" customHeight="1" x14ac:dyDescent="0.35">
      <c r="A39" s="71"/>
      <c r="B39" s="71" t="s">
        <v>306</v>
      </c>
      <c r="C39" s="72" t="s">
        <v>307</v>
      </c>
      <c r="D39" s="73"/>
      <c r="E39" s="395"/>
      <c r="F39" s="83"/>
      <c r="G39" s="72"/>
    </row>
    <row r="40" spans="1:7" ht="25" customHeight="1" x14ac:dyDescent="0.35">
      <c r="A40" s="71"/>
      <c r="B40" s="52">
        <v>1</v>
      </c>
      <c r="C40" s="76" t="s">
        <v>307</v>
      </c>
      <c r="D40" s="75" t="s">
        <v>309</v>
      </c>
      <c r="E40" s="404">
        <v>2030</v>
      </c>
      <c r="F40" s="398">
        <f>'2029_2'!F44</f>
        <v>10220000</v>
      </c>
      <c r="G40" s="86" t="s">
        <v>120</v>
      </c>
    </row>
    <row r="41" spans="1:7" ht="25" customHeight="1" x14ac:dyDescent="0.35">
      <c r="A41" s="71"/>
      <c r="B41" s="71" t="s">
        <v>310</v>
      </c>
      <c r="C41" s="72" t="s">
        <v>311</v>
      </c>
      <c r="D41" s="73"/>
      <c r="E41" s="395"/>
      <c r="F41" s="83"/>
      <c r="G41" s="72"/>
    </row>
    <row r="42" spans="1:7" ht="25" customHeight="1" x14ac:dyDescent="0.35">
      <c r="A42" s="71"/>
      <c r="B42" s="52">
        <v>1</v>
      </c>
      <c r="C42" s="76" t="s">
        <v>311</v>
      </c>
      <c r="D42" s="75" t="s">
        <v>233</v>
      </c>
      <c r="E42" s="80">
        <v>2030</v>
      </c>
      <c r="F42" s="403">
        <f>'2029_2'!F46</f>
        <v>2385000</v>
      </c>
      <c r="G42" s="86" t="s">
        <v>120</v>
      </c>
    </row>
    <row r="43" spans="1:7" ht="25" customHeight="1" x14ac:dyDescent="0.35">
      <c r="A43" s="71">
        <v>2</v>
      </c>
      <c r="B43" s="71" t="s">
        <v>314</v>
      </c>
      <c r="C43" s="383" t="s">
        <v>315</v>
      </c>
      <c r="D43" s="383"/>
      <c r="E43" s="395"/>
      <c r="F43" s="397"/>
      <c r="G43" s="44"/>
    </row>
    <row r="44" spans="1:7" ht="25" customHeight="1" x14ac:dyDescent="0.35">
      <c r="A44" s="44"/>
      <c r="B44" s="71" t="s">
        <v>316</v>
      </c>
      <c r="C44" s="383" t="s">
        <v>317</v>
      </c>
      <c r="D44" s="383"/>
      <c r="E44" s="395"/>
      <c r="F44" s="397"/>
      <c r="G44" s="44"/>
    </row>
    <row r="45" spans="1:7" ht="25" customHeight="1" x14ac:dyDescent="0.35">
      <c r="A45" s="71"/>
      <c r="B45" s="44">
        <v>1</v>
      </c>
      <c r="C45" s="409" t="s">
        <v>318</v>
      </c>
      <c r="D45" s="75" t="s">
        <v>302</v>
      </c>
      <c r="E45" s="80">
        <v>2030</v>
      </c>
      <c r="F45" s="410">
        <v>10000000</v>
      </c>
      <c r="G45" s="86" t="s">
        <v>120</v>
      </c>
    </row>
    <row r="46" spans="1:7" ht="25" customHeight="1" x14ac:dyDescent="0.35">
      <c r="A46" s="44"/>
      <c r="B46" s="71" t="s">
        <v>322</v>
      </c>
      <c r="C46" s="383" t="s">
        <v>323</v>
      </c>
      <c r="D46" s="383"/>
      <c r="E46" s="395"/>
      <c r="F46" s="397"/>
      <c r="G46" s="44"/>
    </row>
    <row r="47" spans="1:7" ht="25" customHeight="1" x14ac:dyDescent="0.35">
      <c r="A47" s="71"/>
      <c r="B47" s="81">
        <v>1</v>
      </c>
      <c r="C47" s="76" t="s">
        <v>330</v>
      </c>
      <c r="D47" s="75" t="s">
        <v>302</v>
      </c>
      <c r="E47" s="86">
        <v>2030</v>
      </c>
      <c r="F47" s="403">
        <v>335000000</v>
      </c>
      <c r="G47" s="86" t="s">
        <v>120</v>
      </c>
    </row>
    <row r="48" spans="1:7" ht="25" customHeight="1" x14ac:dyDescent="0.35">
      <c r="A48" s="71">
        <v>2</v>
      </c>
      <c r="B48" s="71" t="s">
        <v>362</v>
      </c>
      <c r="C48" s="383" t="s">
        <v>363</v>
      </c>
      <c r="D48" s="383"/>
      <c r="E48" s="395"/>
      <c r="F48" s="401"/>
      <c r="G48" s="71"/>
    </row>
    <row r="49" spans="1:7" ht="25" customHeight="1" x14ac:dyDescent="0.35">
      <c r="A49" s="71"/>
      <c r="B49" s="71" t="s">
        <v>364</v>
      </c>
      <c r="C49" s="383" t="s">
        <v>365</v>
      </c>
      <c r="D49" s="383"/>
      <c r="E49" s="395"/>
      <c r="F49" s="401"/>
      <c r="G49" s="71"/>
    </row>
    <row r="50" spans="1:7" ht="25" customHeight="1" x14ac:dyDescent="0.35">
      <c r="A50" s="402"/>
      <c r="B50" s="86">
        <v>1</v>
      </c>
      <c r="C50" s="76" t="s">
        <v>366</v>
      </c>
      <c r="D50" s="75" t="s">
        <v>302</v>
      </c>
      <c r="E50" s="394">
        <v>2030</v>
      </c>
      <c r="F50" s="403">
        <v>10000000</v>
      </c>
      <c r="G50" s="86" t="s">
        <v>120</v>
      </c>
    </row>
    <row r="51" spans="1:7" ht="25" customHeight="1" x14ac:dyDescent="0.35">
      <c r="A51" s="71">
        <v>2</v>
      </c>
      <c r="B51" s="71" t="s">
        <v>367</v>
      </c>
      <c r="C51" s="383" t="s">
        <v>368</v>
      </c>
      <c r="D51" s="383"/>
      <c r="E51" s="395"/>
      <c r="F51" s="401"/>
      <c r="G51" s="71"/>
    </row>
    <row r="52" spans="1:7" ht="25" customHeight="1" x14ac:dyDescent="0.35">
      <c r="A52" s="71"/>
      <c r="B52" s="71" t="s">
        <v>369</v>
      </c>
      <c r="C52" s="383" t="s">
        <v>370</v>
      </c>
      <c r="D52" s="383"/>
      <c r="E52" s="395"/>
      <c r="F52" s="401"/>
      <c r="G52" s="71"/>
    </row>
    <row r="53" spans="1:7" ht="25" customHeight="1" x14ac:dyDescent="0.35">
      <c r="A53" s="402"/>
      <c r="B53" s="86">
        <v>1</v>
      </c>
      <c r="C53" s="76" t="s">
        <v>371</v>
      </c>
      <c r="D53" s="75" t="s">
        <v>302</v>
      </c>
      <c r="E53" s="394">
        <v>2030</v>
      </c>
      <c r="F53" s="403">
        <v>15860000</v>
      </c>
      <c r="G53" s="86" t="s">
        <v>120</v>
      </c>
    </row>
    <row r="54" spans="1:7" ht="25" customHeight="1" x14ac:dyDescent="0.35">
      <c r="A54" s="71">
        <v>2</v>
      </c>
      <c r="B54" s="71" t="s">
        <v>372</v>
      </c>
      <c r="C54" s="383" t="s">
        <v>373</v>
      </c>
      <c r="D54" s="383"/>
      <c r="E54" s="395"/>
      <c r="F54" s="401"/>
      <c r="G54" s="71"/>
    </row>
    <row r="55" spans="1:7" ht="25" customHeight="1" x14ac:dyDescent="0.35">
      <c r="A55" s="71"/>
      <c r="B55" s="71" t="s">
        <v>374</v>
      </c>
      <c r="C55" s="383" t="s">
        <v>375</v>
      </c>
      <c r="D55" s="383"/>
      <c r="E55" s="395"/>
      <c r="F55" s="401"/>
      <c r="G55" s="71"/>
    </row>
    <row r="56" spans="1:7" ht="25" customHeight="1" x14ac:dyDescent="0.35">
      <c r="A56" s="402"/>
      <c r="B56" s="86">
        <v>1</v>
      </c>
      <c r="C56" s="76" t="s">
        <v>376</v>
      </c>
      <c r="D56" s="75" t="s">
        <v>302</v>
      </c>
      <c r="E56" s="394">
        <v>2030</v>
      </c>
      <c r="F56" s="403">
        <v>10000000</v>
      </c>
      <c r="G56" s="86" t="s">
        <v>120</v>
      </c>
    </row>
    <row r="57" spans="1:7" ht="25" customHeight="1" x14ac:dyDescent="0.35">
      <c r="A57" s="71">
        <v>2</v>
      </c>
      <c r="B57" s="71" t="s">
        <v>381</v>
      </c>
      <c r="C57" s="383" t="s">
        <v>378</v>
      </c>
      <c r="D57" s="383"/>
      <c r="E57" s="395"/>
      <c r="F57" s="401"/>
      <c r="G57" s="71"/>
    </row>
    <row r="58" spans="1:7" ht="25" customHeight="1" x14ac:dyDescent="0.35">
      <c r="A58" s="71"/>
      <c r="B58" s="71" t="s">
        <v>386</v>
      </c>
      <c r="C58" s="383" t="s">
        <v>387</v>
      </c>
      <c r="D58" s="383"/>
      <c r="E58" s="395"/>
      <c r="F58" s="401"/>
      <c r="G58" s="71"/>
    </row>
    <row r="59" spans="1:7" ht="25" customHeight="1" x14ac:dyDescent="0.35">
      <c r="A59" s="402"/>
      <c r="B59" s="86">
        <v>1</v>
      </c>
      <c r="C59" s="76" t="s">
        <v>388</v>
      </c>
      <c r="D59" s="75" t="s">
        <v>302</v>
      </c>
      <c r="E59" s="80">
        <v>2030</v>
      </c>
      <c r="F59" s="403">
        <v>15000000</v>
      </c>
      <c r="G59" s="86" t="s">
        <v>120</v>
      </c>
    </row>
    <row r="60" spans="1:7" s="4" customFormat="1" ht="25" customHeight="1" x14ac:dyDescent="0.35">
      <c r="A60" s="580" t="s">
        <v>206</v>
      </c>
      <c r="B60" s="580"/>
      <c r="C60" s="580"/>
      <c r="D60" s="580"/>
      <c r="E60" s="580"/>
      <c r="F60" s="405">
        <f>SUM(F4:F59)</f>
        <v>609500000</v>
      </c>
      <c r="G60" s="406"/>
    </row>
  </sheetData>
  <mergeCells count="6">
    <mergeCell ref="A60:E60"/>
    <mergeCell ref="A3:G3"/>
    <mergeCell ref="B1:C2"/>
    <mergeCell ref="F1:G1"/>
    <mergeCell ref="D1:D2"/>
    <mergeCell ref="A1:A2"/>
  </mergeCells>
  <pageMargins left="0.7" right="0.7" top="0.75" bottom="0.75" header="0.3" footer="0.3"/>
  <pageSetup paperSize="5"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658E-2F31-4949-AC4C-96427CF6FD1C}">
  <sheetPr>
    <tabColor rgb="FF00B050"/>
  </sheetPr>
  <dimension ref="A1:G18"/>
  <sheetViews>
    <sheetView view="pageBreakPreview" zoomScale="70" zoomScaleNormal="70" zoomScaleSheetLayoutView="70" workbookViewId="0">
      <selection activeCell="H18" sqref="H18"/>
    </sheetView>
  </sheetViews>
  <sheetFormatPr defaultRowHeight="15.5" x14ac:dyDescent="0.35"/>
  <cols>
    <col min="1" max="1" width="5.36328125" style="42" customWidth="1"/>
    <col min="2" max="2" width="9" style="45" bestFit="1" customWidth="1"/>
    <col min="3" max="3" width="59" style="45" customWidth="1"/>
    <col min="4" max="4" width="18.453125" style="47" bestFit="1" customWidth="1"/>
    <col min="5" max="5" width="9.7265625" style="45" customWidth="1"/>
    <col min="6" max="6" width="16.1796875" style="48" customWidth="1"/>
    <col min="7" max="7" width="14.36328125" style="45" customWidth="1"/>
    <col min="8" max="242" width="8.7265625" style="108"/>
    <col min="243" max="243" width="5.36328125" style="108" customWidth="1"/>
    <col min="244" max="244" width="17.90625" style="108" customWidth="1"/>
    <col min="245" max="245" width="9" style="108" bestFit="1" customWidth="1"/>
    <col min="246" max="246" width="37.08984375" style="108" customWidth="1"/>
    <col min="247" max="247" width="10.26953125" style="108" customWidth="1"/>
    <col min="248" max="248" width="20.1796875" style="108" customWidth="1"/>
    <col min="249" max="249" width="18.453125" style="108" bestFit="1" customWidth="1"/>
    <col min="250" max="257" width="9.7265625" style="108" customWidth="1"/>
    <col min="258" max="258" width="16.1796875" style="108" customWidth="1"/>
    <col min="259" max="259" width="14.36328125" style="108" customWidth="1"/>
    <col min="260" max="260" width="13.7265625" style="108" customWidth="1"/>
    <col min="261" max="262" width="12.6328125" style="108" customWidth="1"/>
    <col min="263" max="263" width="28.81640625" style="108" customWidth="1"/>
    <col min="264" max="498" width="8.7265625" style="108"/>
    <col min="499" max="499" width="5.36328125" style="108" customWidth="1"/>
    <col min="500" max="500" width="17.90625" style="108" customWidth="1"/>
    <col min="501" max="501" width="9" style="108" bestFit="1" customWidth="1"/>
    <col min="502" max="502" width="37.08984375" style="108" customWidth="1"/>
    <col min="503" max="503" width="10.26953125" style="108" customWidth="1"/>
    <col min="504" max="504" width="20.1796875" style="108" customWidth="1"/>
    <col min="505" max="505" width="18.453125" style="108" bestFit="1" customWidth="1"/>
    <col min="506" max="513" width="9.7265625" style="108" customWidth="1"/>
    <col min="514" max="514" width="16.1796875" style="108" customWidth="1"/>
    <col min="515" max="515" width="14.36328125" style="108" customWidth="1"/>
    <col min="516" max="516" width="13.7265625" style="108" customWidth="1"/>
    <col min="517" max="518" width="12.6328125" style="108" customWidth="1"/>
    <col min="519" max="519" width="28.81640625" style="108" customWidth="1"/>
    <col min="520" max="754" width="8.7265625" style="108"/>
    <col min="755" max="755" width="5.36328125" style="108" customWidth="1"/>
    <col min="756" max="756" width="17.90625" style="108" customWidth="1"/>
    <col min="757" max="757" width="9" style="108" bestFit="1" customWidth="1"/>
    <col min="758" max="758" width="37.08984375" style="108" customWidth="1"/>
    <col min="759" max="759" width="10.26953125" style="108" customWidth="1"/>
    <col min="760" max="760" width="20.1796875" style="108" customWidth="1"/>
    <col min="761" max="761" width="18.453125" style="108" bestFit="1" customWidth="1"/>
    <col min="762" max="769" width="9.7265625" style="108" customWidth="1"/>
    <col min="770" max="770" width="16.1796875" style="108" customWidth="1"/>
    <col min="771" max="771" width="14.36328125" style="108" customWidth="1"/>
    <col min="772" max="772" width="13.7265625" style="108" customWidth="1"/>
    <col min="773" max="774" width="12.6328125" style="108" customWidth="1"/>
    <col min="775" max="775" width="28.81640625" style="108" customWidth="1"/>
    <col min="776" max="1010" width="8.7265625" style="108"/>
    <col min="1011" max="1011" width="5.36328125" style="108" customWidth="1"/>
    <col min="1012" max="1012" width="17.90625" style="108" customWidth="1"/>
    <col min="1013" max="1013" width="9" style="108" bestFit="1" customWidth="1"/>
    <col min="1014" max="1014" width="37.08984375" style="108" customWidth="1"/>
    <col min="1015" max="1015" width="10.26953125" style="108" customWidth="1"/>
    <col min="1016" max="1016" width="20.1796875" style="108" customWidth="1"/>
    <col min="1017" max="1017" width="18.453125" style="108" bestFit="1" customWidth="1"/>
    <col min="1018" max="1025" width="9.7265625" style="108" customWidth="1"/>
    <col min="1026" max="1026" width="16.1796875" style="108" customWidth="1"/>
    <col min="1027" max="1027" width="14.36328125" style="108" customWidth="1"/>
    <col min="1028" max="1028" width="13.7265625" style="108" customWidth="1"/>
    <col min="1029" max="1030" width="12.6328125" style="108" customWidth="1"/>
    <col min="1031" max="1031" width="28.81640625" style="108" customWidth="1"/>
    <col min="1032" max="1266" width="8.7265625" style="108"/>
    <col min="1267" max="1267" width="5.36328125" style="108" customWidth="1"/>
    <col min="1268" max="1268" width="17.90625" style="108" customWidth="1"/>
    <col min="1269" max="1269" width="9" style="108" bestFit="1" customWidth="1"/>
    <col min="1270" max="1270" width="37.08984375" style="108" customWidth="1"/>
    <col min="1271" max="1271" width="10.26953125" style="108" customWidth="1"/>
    <col min="1272" max="1272" width="20.1796875" style="108" customWidth="1"/>
    <col min="1273" max="1273" width="18.453125" style="108" bestFit="1" customWidth="1"/>
    <col min="1274" max="1281" width="9.7265625" style="108" customWidth="1"/>
    <col min="1282" max="1282" width="16.1796875" style="108" customWidth="1"/>
    <col min="1283" max="1283" width="14.36328125" style="108" customWidth="1"/>
    <col min="1284" max="1284" width="13.7265625" style="108" customWidth="1"/>
    <col min="1285" max="1286" width="12.6328125" style="108" customWidth="1"/>
    <col min="1287" max="1287" width="28.81640625" style="108" customWidth="1"/>
    <col min="1288" max="1522" width="8.7265625" style="108"/>
    <col min="1523" max="1523" width="5.36328125" style="108" customWidth="1"/>
    <col min="1524" max="1524" width="17.90625" style="108" customWidth="1"/>
    <col min="1525" max="1525" width="9" style="108" bestFit="1" customWidth="1"/>
    <col min="1526" max="1526" width="37.08984375" style="108" customWidth="1"/>
    <col min="1527" max="1527" width="10.26953125" style="108" customWidth="1"/>
    <col min="1528" max="1528" width="20.1796875" style="108" customWidth="1"/>
    <col min="1529" max="1529" width="18.453125" style="108" bestFit="1" customWidth="1"/>
    <col min="1530" max="1537" width="9.7265625" style="108" customWidth="1"/>
    <col min="1538" max="1538" width="16.1796875" style="108" customWidth="1"/>
    <col min="1539" max="1539" width="14.36328125" style="108" customWidth="1"/>
    <col min="1540" max="1540" width="13.7265625" style="108" customWidth="1"/>
    <col min="1541" max="1542" width="12.6328125" style="108" customWidth="1"/>
    <col min="1543" max="1543" width="28.81640625" style="108" customWidth="1"/>
    <col min="1544" max="1778" width="8.7265625" style="108"/>
    <col min="1779" max="1779" width="5.36328125" style="108" customWidth="1"/>
    <col min="1780" max="1780" width="17.90625" style="108" customWidth="1"/>
    <col min="1781" max="1781" width="9" style="108" bestFit="1" customWidth="1"/>
    <col min="1782" max="1782" width="37.08984375" style="108" customWidth="1"/>
    <col min="1783" max="1783" width="10.26953125" style="108" customWidth="1"/>
    <col min="1784" max="1784" width="20.1796875" style="108" customWidth="1"/>
    <col min="1785" max="1785" width="18.453125" style="108" bestFit="1" customWidth="1"/>
    <col min="1786" max="1793" width="9.7265625" style="108" customWidth="1"/>
    <col min="1794" max="1794" width="16.1796875" style="108" customWidth="1"/>
    <col min="1795" max="1795" width="14.36328125" style="108" customWidth="1"/>
    <col min="1796" max="1796" width="13.7265625" style="108" customWidth="1"/>
    <col min="1797" max="1798" width="12.6328125" style="108" customWidth="1"/>
    <col min="1799" max="1799" width="28.81640625" style="108" customWidth="1"/>
    <col min="1800" max="2034" width="8.7265625" style="108"/>
    <col min="2035" max="2035" width="5.36328125" style="108" customWidth="1"/>
    <col min="2036" max="2036" width="17.90625" style="108" customWidth="1"/>
    <col min="2037" max="2037" width="9" style="108" bestFit="1" customWidth="1"/>
    <col min="2038" max="2038" width="37.08984375" style="108" customWidth="1"/>
    <col min="2039" max="2039" width="10.26953125" style="108" customWidth="1"/>
    <col min="2040" max="2040" width="20.1796875" style="108" customWidth="1"/>
    <col min="2041" max="2041" width="18.453125" style="108" bestFit="1" customWidth="1"/>
    <col min="2042" max="2049" width="9.7265625" style="108" customWidth="1"/>
    <col min="2050" max="2050" width="16.1796875" style="108" customWidth="1"/>
    <col min="2051" max="2051" width="14.36328125" style="108" customWidth="1"/>
    <col min="2052" max="2052" width="13.7265625" style="108" customWidth="1"/>
    <col min="2053" max="2054" width="12.6328125" style="108" customWidth="1"/>
    <col min="2055" max="2055" width="28.81640625" style="108" customWidth="1"/>
    <col min="2056" max="2290" width="8.7265625" style="108"/>
    <col min="2291" max="2291" width="5.36328125" style="108" customWidth="1"/>
    <col min="2292" max="2292" width="17.90625" style="108" customWidth="1"/>
    <col min="2293" max="2293" width="9" style="108" bestFit="1" customWidth="1"/>
    <col min="2294" max="2294" width="37.08984375" style="108" customWidth="1"/>
    <col min="2295" max="2295" width="10.26953125" style="108" customWidth="1"/>
    <col min="2296" max="2296" width="20.1796875" style="108" customWidth="1"/>
    <col min="2297" max="2297" width="18.453125" style="108" bestFit="1" customWidth="1"/>
    <col min="2298" max="2305" width="9.7265625" style="108" customWidth="1"/>
    <col min="2306" max="2306" width="16.1796875" style="108" customWidth="1"/>
    <col min="2307" max="2307" width="14.36328125" style="108" customWidth="1"/>
    <col min="2308" max="2308" width="13.7265625" style="108" customWidth="1"/>
    <col min="2309" max="2310" width="12.6328125" style="108" customWidth="1"/>
    <col min="2311" max="2311" width="28.81640625" style="108" customWidth="1"/>
    <col min="2312" max="2546" width="8.7265625" style="108"/>
    <col min="2547" max="2547" width="5.36328125" style="108" customWidth="1"/>
    <col min="2548" max="2548" width="17.90625" style="108" customWidth="1"/>
    <col min="2549" max="2549" width="9" style="108" bestFit="1" customWidth="1"/>
    <col min="2550" max="2550" width="37.08984375" style="108" customWidth="1"/>
    <col min="2551" max="2551" width="10.26953125" style="108" customWidth="1"/>
    <col min="2552" max="2552" width="20.1796875" style="108" customWidth="1"/>
    <col min="2553" max="2553" width="18.453125" style="108" bestFit="1" customWidth="1"/>
    <col min="2554" max="2561" width="9.7265625" style="108" customWidth="1"/>
    <col min="2562" max="2562" width="16.1796875" style="108" customWidth="1"/>
    <col min="2563" max="2563" width="14.36328125" style="108" customWidth="1"/>
    <col min="2564" max="2564" width="13.7265625" style="108" customWidth="1"/>
    <col min="2565" max="2566" width="12.6328125" style="108" customWidth="1"/>
    <col min="2567" max="2567" width="28.81640625" style="108" customWidth="1"/>
    <col min="2568" max="2802" width="8.7265625" style="108"/>
    <col min="2803" max="2803" width="5.36328125" style="108" customWidth="1"/>
    <col min="2804" max="2804" width="17.90625" style="108" customWidth="1"/>
    <col min="2805" max="2805" width="9" style="108" bestFit="1" customWidth="1"/>
    <col min="2806" max="2806" width="37.08984375" style="108" customWidth="1"/>
    <col min="2807" max="2807" width="10.26953125" style="108" customWidth="1"/>
    <col min="2808" max="2808" width="20.1796875" style="108" customWidth="1"/>
    <col min="2809" max="2809" width="18.453125" style="108" bestFit="1" customWidth="1"/>
    <col min="2810" max="2817" width="9.7265625" style="108" customWidth="1"/>
    <col min="2818" max="2818" width="16.1796875" style="108" customWidth="1"/>
    <col min="2819" max="2819" width="14.36328125" style="108" customWidth="1"/>
    <col min="2820" max="2820" width="13.7265625" style="108" customWidth="1"/>
    <col min="2821" max="2822" width="12.6328125" style="108" customWidth="1"/>
    <col min="2823" max="2823" width="28.81640625" style="108" customWidth="1"/>
    <col min="2824" max="3058" width="8.7265625" style="108"/>
    <col min="3059" max="3059" width="5.36328125" style="108" customWidth="1"/>
    <col min="3060" max="3060" width="17.90625" style="108" customWidth="1"/>
    <col min="3061" max="3061" width="9" style="108" bestFit="1" customWidth="1"/>
    <col min="3062" max="3062" width="37.08984375" style="108" customWidth="1"/>
    <col min="3063" max="3063" width="10.26953125" style="108" customWidth="1"/>
    <col min="3064" max="3064" width="20.1796875" style="108" customWidth="1"/>
    <col min="3065" max="3065" width="18.453125" style="108" bestFit="1" customWidth="1"/>
    <col min="3066" max="3073" width="9.7265625" style="108" customWidth="1"/>
    <col min="3074" max="3074" width="16.1796875" style="108" customWidth="1"/>
    <col min="3075" max="3075" width="14.36328125" style="108" customWidth="1"/>
    <col min="3076" max="3076" width="13.7265625" style="108" customWidth="1"/>
    <col min="3077" max="3078" width="12.6328125" style="108" customWidth="1"/>
    <col min="3079" max="3079" width="28.81640625" style="108" customWidth="1"/>
    <col min="3080" max="3314" width="8.7265625" style="108"/>
    <col min="3315" max="3315" width="5.36328125" style="108" customWidth="1"/>
    <col min="3316" max="3316" width="17.90625" style="108" customWidth="1"/>
    <col min="3317" max="3317" width="9" style="108" bestFit="1" customWidth="1"/>
    <col min="3318" max="3318" width="37.08984375" style="108" customWidth="1"/>
    <col min="3319" max="3319" width="10.26953125" style="108" customWidth="1"/>
    <col min="3320" max="3320" width="20.1796875" style="108" customWidth="1"/>
    <col min="3321" max="3321" width="18.453125" style="108" bestFit="1" customWidth="1"/>
    <col min="3322" max="3329" width="9.7265625" style="108" customWidth="1"/>
    <col min="3330" max="3330" width="16.1796875" style="108" customWidth="1"/>
    <col min="3331" max="3331" width="14.36328125" style="108" customWidth="1"/>
    <col min="3332" max="3332" width="13.7265625" style="108" customWidth="1"/>
    <col min="3333" max="3334" width="12.6328125" style="108" customWidth="1"/>
    <col min="3335" max="3335" width="28.81640625" style="108" customWidth="1"/>
    <col min="3336" max="3570" width="8.7265625" style="108"/>
    <col min="3571" max="3571" width="5.36328125" style="108" customWidth="1"/>
    <col min="3572" max="3572" width="17.90625" style="108" customWidth="1"/>
    <col min="3573" max="3573" width="9" style="108" bestFit="1" customWidth="1"/>
    <col min="3574" max="3574" width="37.08984375" style="108" customWidth="1"/>
    <col min="3575" max="3575" width="10.26953125" style="108" customWidth="1"/>
    <col min="3576" max="3576" width="20.1796875" style="108" customWidth="1"/>
    <col min="3577" max="3577" width="18.453125" style="108" bestFit="1" customWidth="1"/>
    <col min="3578" max="3585" width="9.7265625" style="108" customWidth="1"/>
    <col min="3586" max="3586" width="16.1796875" style="108" customWidth="1"/>
    <col min="3587" max="3587" width="14.36328125" style="108" customWidth="1"/>
    <col min="3588" max="3588" width="13.7265625" style="108" customWidth="1"/>
    <col min="3589" max="3590" width="12.6328125" style="108" customWidth="1"/>
    <col min="3591" max="3591" width="28.81640625" style="108" customWidth="1"/>
    <col min="3592" max="3826" width="8.7265625" style="108"/>
    <col min="3827" max="3827" width="5.36328125" style="108" customWidth="1"/>
    <col min="3828" max="3828" width="17.90625" style="108" customWidth="1"/>
    <col min="3829" max="3829" width="9" style="108" bestFit="1" customWidth="1"/>
    <col min="3830" max="3830" width="37.08984375" style="108" customWidth="1"/>
    <col min="3831" max="3831" width="10.26953125" style="108" customWidth="1"/>
    <col min="3832" max="3832" width="20.1796875" style="108" customWidth="1"/>
    <col min="3833" max="3833" width="18.453125" style="108" bestFit="1" customWidth="1"/>
    <col min="3834" max="3841" width="9.7265625" style="108" customWidth="1"/>
    <col min="3842" max="3842" width="16.1796875" style="108" customWidth="1"/>
    <col min="3843" max="3843" width="14.36328125" style="108" customWidth="1"/>
    <col min="3844" max="3844" width="13.7265625" style="108" customWidth="1"/>
    <col min="3845" max="3846" width="12.6328125" style="108" customWidth="1"/>
    <col min="3847" max="3847" width="28.81640625" style="108" customWidth="1"/>
    <col min="3848" max="4082" width="8.7265625" style="108"/>
    <col min="4083" max="4083" width="5.36328125" style="108" customWidth="1"/>
    <col min="4084" max="4084" width="17.90625" style="108" customWidth="1"/>
    <col min="4085" max="4085" width="9" style="108" bestFit="1" customWidth="1"/>
    <col min="4086" max="4086" width="37.08984375" style="108" customWidth="1"/>
    <col min="4087" max="4087" width="10.26953125" style="108" customWidth="1"/>
    <col min="4088" max="4088" width="20.1796875" style="108" customWidth="1"/>
    <col min="4089" max="4089" width="18.453125" style="108" bestFit="1" customWidth="1"/>
    <col min="4090" max="4097" width="9.7265625" style="108" customWidth="1"/>
    <col min="4098" max="4098" width="16.1796875" style="108" customWidth="1"/>
    <col min="4099" max="4099" width="14.36328125" style="108" customWidth="1"/>
    <col min="4100" max="4100" width="13.7265625" style="108" customWidth="1"/>
    <col min="4101" max="4102" width="12.6328125" style="108" customWidth="1"/>
    <col min="4103" max="4103" width="28.81640625" style="108" customWidth="1"/>
    <col min="4104" max="4338" width="8.7265625" style="108"/>
    <col min="4339" max="4339" width="5.36328125" style="108" customWidth="1"/>
    <col min="4340" max="4340" width="17.90625" style="108" customWidth="1"/>
    <col min="4341" max="4341" width="9" style="108" bestFit="1" customWidth="1"/>
    <col min="4342" max="4342" width="37.08984375" style="108" customWidth="1"/>
    <col min="4343" max="4343" width="10.26953125" style="108" customWidth="1"/>
    <col min="4344" max="4344" width="20.1796875" style="108" customWidth="1"/>
    <col min="4345" max="4345" width="18.453125" style="108" bestFit="1" customWidth="1"/>
    <col min="4346" max="4353" width="9.7265625" style="108" customWidth="1"/>
    <col min="4354" max="4354" width="16.1796875" style="108" customWidth="1"/>
    <col min="4355" max="4355" width="14.36328125" style="108" customWidth="1"/>
    <col min="4356" max="4356" width="13.7265625" style="108" customWidth="1"/>
    <col min="4357" max="4358" width="12.6328125" style="108" customWidth="1"/>
    <col min="4359" max="4359" width="28.81640625" style="108" customWidth="1"/>
    <col min="4360" max="4594" width="8.7265625" style="108"/>
    <col min="4595" max="4595" width="5.36328125" style="108" customWidth="1"/>
    <col min="4596" max="4596" width="17.90625" style="108" customWidth="1"/>
    <col min="4597" max="4597" width="9" style="108" bestFit="1" customWidth="1"/>
    <col min="4598" max="4598" width="37.08984375" style="108" customWidth="1"/>
    <col min="4599" max="4599" width="10.26953125" style="108" customWidth="1"/>
    <col min="4600" max="4600" width="20.1796875" style="108" customWidth="1"/>
    <col min="4601" max="4601" width="18.453125" style="108" bestFit="1" customWidth="1"/>
    <col min="4602" max="4609" width="9.7265625" style="108" customWidth="1"/>
    <col min="4610" max="4610" width="16.1796875" style="108" customWidth="1"/>
    <col min="4611" max="4611" width="14.36328125" style="108" customWidth="1"/>
    <col min="4612" max="4612" width="13.7265625" style="108" customWidth="1"/>
    <col min="4613" max="4614" width="12.6328125" style="108" customWidth="1"/>
    <col min="4615" max="4615" width="28.81640625" style="108" customWidth="1"/>
    <col min="4616" max="4850" width="8.7265625" style="108"/>
    <col min="4851" max="4851" width="5.36328125" style="108" customWidth="1"/>
    <col min="4852" max="4852" width="17.90625" style="108" customWidth="1"/>
    <col min="4853" max="4853" width="9" style="108" bestFit="1" customWidth="1"/>
    <col min="4854" max="4854" width="37.08984375" style="108" customWidth="1"/>
    <col min="4855" max="4855" width="10.26953125" style="108" customWidth="1"/>
    <col min="4856" max="4856" width="20.1796875" style="108" customWidth="1"/>
    <col min="4857" max="4857" width="18.453125" style="108" bestFit="1" customWidth="1"/>
    <col min="4858" max="4865" width="9.7265625" style="108" customWidth="1"/>
    <col min="4866" max="4866" width="16.1796875" style="108" customWidth="1"/>
    <col min="4867" max="4867" width="14.36328125" style="108" customWidth="1"/>
    <col min="4868" max="4868" width="13.7265625" style="108" customWidth="1"/>
    <col min="4869" max="4870" width="12.6328125" style="108" customWidth="1"/>
    <col min="4871" max="4871" width="28.81640625" style="108" customWidth="1"/>
    <col min="4872" max="5106" width="8.7265625" style="108"/>
    <col min="5107" max="5107" width="5.36328125" style="108" customWidth="1"/>
    <col min="5108" max="5108" width="17.90625" style="108" customWidth="1"/>
    <col min="5109" max="5109" width="9" style="108" bestFit="1" customWidth="1"/>
    <col min="5110" max="5110" width="37.08984375" style="108" customWidth="1"/>
    <col min="5111" max="5111" width="10.26953125" style="108" customWidth="1"/>
    <col min="5112" max="5112" width="20.1796875" style="108" customWidth="1"/>
    <col min="5113" max="5113" width="18.453125" style="108" bestFit="1" customWidth="1"/>
    <col min="5114" max="5121" width="9.7265625" style="108" customWidth="1"/>
    <col min="5122" max="5122" width="16.1796875" style="108" customWidth="1"/>
    <col min="5123" max="5123" width="14.36328125" style="108" customWidth="1"/>
    <col min="5124" max="5124" width="13.7265625" style="108" customWidth="1"/>
    <col min="5125" max="5126" width="12.6328125" style="108" customWidth="1"/>
    <col min="5127" max="5127" width="28.81640625" style="108" customWidth="1"/>
    <col min="5128" max="5362" width="8.7265625" style="108"/>
    <col min="5363" max="5363" width="5.36328125" style="108" customWidth="1"/>
    <col min="5364" max="5364" width="17.90625" style="108" customWidth="1"/>
    <col min="5365" max="5365" width="9" style="108" bestFit="1" customWidth="1"/>
    <col min="5366" max="5366" width="37.08984375" style="108" customWidth="1"/>
    <col min="5367" max="5367" width="10.26953125" style="108" customWidth="1"/>
    <col min="5368" max="5368" width="20.1796875" style="108" customWidth="1"/>
    <col min="5369" max="5369" width="18.453125" style="108" bestFit="1" customWidth="1"/>
    <col min="5370" max="5377" width="9.7265625" style="108" customWidth="1"/>
    <col min="5378" max="5378" width="16.1796875" style="108" customWidth="1"/>
    <col min="5379" max="5379" width="14.36328125" style="108" customWidth="1"/>
    <col min="5380" max="5380" width="13.7265625" style="108" customWidth="1"/>
    <col min="5381" max="5382" width="12.6328125" style="108" customWidth="1"/>
    <col min="5383" max="5383" width="28.81640625" style="108" customWidth="1"/>
    <col min="5384" max="5618" width="8.7265625" style="108"/>
    <col min="5619" max="5619" width="5.36328125" style="108" customWidth="1"/>
    <col min="5620" max="5620" width="17.90625" style="108" customWidth="1"/>
    <col min="5621" max="5621" width="9" style="108" bestFit="1" customWidth="1"/>
    <col min="5622" max="5622" width="37.08984375" style="108" customWidth="1"/>
    <col min="5623" max="5623" width="10.26953125" style="108" customWidth="1"/>
    <col min="5624" max="5624" width="20.1796875" style="108" customWidth="1"/>
    <col min="5625" max="5625" width="18.453125" style="108" bestFit="1" customWidth="1"/>
    <col min="5626" max="5633" width="9.7265625" style="108" customWidth="1"/>
    <col min="5634" max="5634" width="16.1796875" style="108" customWidth="1"/>
    <col min="5635" max="5635" width="14.36328125" style="108" customWidth="1"/>
    <col min="5636" max="5636" width="13.7265625" style="108" customWidth="1"/>
    <col min="5637" max="5638" width="12.6328125" style="108" customWidth="1"/>
    <col min="5639" max="5639" width="28.81640625" style="108" customWidth="1"/>
    <col min="5640" max="5874" width="8.7265625" style="108"/>
    <col min="5875" max="5875" width="5.36328125" style="108" customWidth="1"/>
    <col min="5876" max="5876" width="17.90625" style="108" customWidth="1"/>
    <col min="5877" max="5877" width="9" style="108" bestFit="1" customWidth="1"/>
    <col min="5878" max="5878" width="37.08984375" style="108" customWidth="1"/>
    <col min="5879" max="5879" width="10.26953125" style="108" customWidth="1"/>
    <col min="5880" max="5880" width="20.1796875" style="108" customWidth="1"/>
    <col min="5881" max="5881" width="18.453125" style="108" bestFit="1" customWidth="1"/>
    <col min="5882" max="5889" width="9.7265625" style="108" customWidth="1"/>
    <col min="5890" max="5890" width="16.1796875" style="108" customWidth="1"/>
    <col min="5891" max="5891" width="14.36328125" style="108" customWidth="1"/>
    <col min="5892" max="5892" width="13.7265625" style="108" customWidth="1"/>
    <col min="5893" max="5894" width="12.6328125" style="108" customWidth="1"/>
    <col min="5895" max="5895" width="28.81640625" style="108" customWidth="1"/>
    <col min="5896" max="6130" width="8.7265625" style="108"/>
    <col min="6131" max="6131" width="5.36328125" style="108" customWidth="1"/>
    <col min="6132" max="6132" width="17.90625" style="108" customWidth="1"/>
    <col min="6133" max="6133" width="9" style="108" bestFit="1" customWidth="1"/>
    <col min="6134" max="6134" width="37.08984375" style="108" customWidth="1"/>
    <col min="6135" max="6135" width="10.26953125" style="108" customWidth="1"/>
    <col min="6136" max="6136" width="20.1796875" style="108" customWidth="1"/>
    <col min="6137" max="6137" width="18.453125" style="108" bestFit="1" customWidth="1"/>
    <col min="6138" max="6145" width="9.7265625" style="108" customWidth="1"/>
    <col min="6146" max="6146" width="16.1796875" style="108" customWidth="1"/>
    <col min="6147" max="6147" width="14.36328125" style="108" customWidth="1"/>
    <col min="6148" max="6148" width="13.7265625" style="108" customWidth="1"/>
    <col min="6149" max="6150" width="12.6328125" style="108" customWidth="1"/>
    <col min="6151" max="6151" width="28.81640625" style="108" customWidth="1"/>
    <col min="6152" max="6386" width="8.7265625" style="108"/>
    <col min="6387" max="6387" width="5.36328125" style="108" customWidth="1"/>
    <col min="6388" max="6388" width="17.90625" style="108" customWidth="1"/>
    <col min="6389" max="6389" width="9" style="108" bestFit="1" customWidth="1"/>
    <col min="6390" max="6390" width="37.08984375" style="108" customWidth="1"/>
    <col min="6391" max="6391" width="10.26953125" style="108" customWidth="1"/>
    <col min="6392" max="6392" width="20.1796875" style="108" customWidth="1"/>
    <col min="6393" max="6393" width="18.453125" style="108" bestFit="1" customWidth="1"/>
    <col min="6394" max="6401" width="9.7265625" style="108" customWidth="1"/>
    <col min="6402" max="6402" width="16.1796875" style="108" customWidth="1"/>
    <col min="6403" max="6403" width="14.36328125" style="108" customWidth="1"/>
    <col min="6404" max="6404" width="13.7265625" style="108" customWidth="1"/>
    <col min="6405" max="6406" width="12.6328125" style="108" customWidth="1"/>
    <col min="6407" max="6407" width="28.81640625" style="108" customWidth="1"/>
    <col min="6408" max="6642" width="8.7265625" style="108"/>
    <col min="6643" max="6643" width="5.36328125" style="108" customWidth="1"/>
    <col min="6644" max="6644" width="17.90625" style="108" customWidth="1"/>
    <col min="6645" max="6645" width="9" style="108" bestFit="1" customWidth="1"/>
    <col min="6646" max="6646" width="37.08984375" style="108" customWidth="1"/>
    <col min="6647" max="6647" width="10.26953125" style="108" customWidth="1"/>
    <col min="6648" max="6648" width="20.1796875" style="108" customWidth="1"/>
    <col min="6649" max="6649" width="18.453125" style="108" bestFit="1" customWidth="1"/>
    <col min="6650" max="6657" width="9.7265625" style="108" customWidth="1"/>
    <col min="6658" max="6658" width="16.1796875" style="108" customWidth="1"/>
    <col min="6659" max="6659" width="14.36328125" style="108" customWidth="1"/>
    <col min="6660" max="6660" width="13.7265625" style="108" customWidth="1"/>
    <col min="6661" max="6662" width="12.6328125" style="108" customWidth="1"/>
    <col min="6663" max="6663" width="28.81640625" style="108" customWidth="1"/>
    <col min="6664" max="6898" width="8.7265625" style="108"/>
    <col min="6899" max="6899" width="5.36328125" style="108" customWidth="1"/>
    <col min="6900" max="6900" width="17.90625" style="108" customWidth="1"/>
    <col min="6901" max="6901" width="9" style="108" bestFit="1" customWidth="1"/>
    <col min="6902" max="6902" width="37.08984375" style="108" customWidth="1"/>
    <col min="6903" max="6903" width="10.26953125" style="108" customWidth="1"/>
    <col min="6904" max="6904" width="20.1796875" style="108" customWidth="1"/>
    <col min="6905" max="6905" width="18.453125" style="108" bestFit="1" customWidth="1"/>
    <col min="6906" max="6913" width="9.7265625" style="108" customWidth="1"/>
    <col min="6914" max="6914" width="16.1796875" style="108" customWidth="1"/>
    <col min="6915" max="6915" width="14.36328125" style="108" customWidth="1"/>
    <col min="6916" max="6916" width="13.7265625" style="108" customWidth="1"/>
    <col min="6917" max="6918" width="12.6328125" style="108" customWidth="1"/>
    <col min="6919" max="6919" width="28.81640625" style="108" customWidth="1"/>
    <col min="6920" max="7154" width="8.7265625" style="108"/>
    <col min="7155" max="7155" width="5.36328125" style="108" customWidth="1"/>
    <col min="7156" max="7156" width="17.90625" style="108" customWidth="1"/>
    <col min="7157" max="7157" width="9" style="108" bestFit="1" customWidth="1"/>
    <col min="7158" max="7158" width="37.08984375" style="108" customWidth="1"/>
    <col min="7159" max="7159" width="10.26953125" style="108" customWidth="1"/>
    <col min="7160" max="7160" width="20.1796875" style="108" customWidth="1"/>
    <col min="7161" max="7161" width="18.453125" style="108" bestFit="1" customWidth="1"/>
    <col min="7162" max="7169" width="9.7265625" style="108" customWidth="1"/>
    <col min="7170" max="7170" width="16.1796875" style="108" customWidth="1"/>
    <col min="7171" max="7171" width="14.36328125" style="108" customWidth="1"/>
    <col min="7172" max="7172" width="13.7265625" style="108" customWidth="1"/>
    <col min="7173" max="7174" width="12.6328125" style="108" customWidth="1"/>
    <col min="7175" max="7175" width="28.81640625" style="108" customWidth="1"/>
    <col min="7176" max="7410" width="8.7265625" style="108"/>
    <col min="7411" max="7411" width="5.36328125" style="108" customWidth="1"/>
    <col min="7412" max="7412" width="17.90625" style="108" customWidth="1"/>
    <col min="7413" max="7413" width="9" style="108" bestFit="1" customWidth="1"/>
    <col min="7414" max="7414" width="37.08984375" style="108" customWidth="1"/>
    <col min="7415" max="7415" width="10.26953125" style="108" customWidth="1"/>
    <col min="7416" max="7416" width="20.1796875" style="108" customWidth="1"/>
    <col min="7417" max="7417" width="18.453125" style="108" bestFit="1" customWidth="1"/>
    <col min="7418" max="7425" width="9.7265625" style="108" customWidth="1"/>
    <col min="7426" max="7426" width="16.1796875" style="108" customWidth="1"/>
    <col min="7427" max="7427" width="14.36328125" style="108" customWidth="1"/>
    <col min="7428" max="7428" width="13.7265625" style="108" customWidth="1"/>
    <col min="7429" max="7430" width="12.6328125" style="108" customWidth="1"/>
    <col min="7431" max="7431" width="28.81640625" style="108" customWidth="1"/>
    <col min="7432" max="7666" width="8.7265625" style="108"/>
    <col min="7667" max="7667" width="5.36328125" style="108" customWidth="1"/>
    <col min="7668" max="7668" width="17.90625" style="108" customWidth="1"/>
    <col min="7669" max="7669" width="9" style="108" bestFit="1" customWidth="1"/>
    <col min="7670" max="7670" width="37.08984375" style="108" customWidth="1"/>
    <col min="7671" max="7671" width="10.26953125" style="108" customWidth="1"/>
    <col min="7672" max="7672" width="20.1796875" style="108" customWidth="1"/>
    <col min="7673" max="7673" width="18.453125" style="108" bestFit="1" customWidth="1"/>
    <col min="7674" max="7681" width="9.7265625" style="108" customWidth="1"/>
    <col min="7682" max="7682" width="16.1796875" style="108" customWidth="1"/>
    <col min="7683" max="7683" width="14.36328125" style="108" customWidth="1"/>
    <col min="7684" max="7684" width="13.7265625" style="108" customWidth="1"/>
    <col min="7685" max="7686" width="12.6328125" style="108" customWidth="1"/>
    <col min="7687" max="7687" width="28.81640625" style="108" customWidth="1"/>
    <col min="7688" max="7922" width="8.7265625" style="108"/>
    <col min="7923" max="7923" width="5.36328125" style="108" customWidth="1"/>
    <col min="7924" max="7924" width="17.90625" style="108" customWidth="1"/>
    <col min="7925" max="7925" width="9" style="108" bestFit="1" customWidth="1"/>
    <col min="7926" max="7926" width="37.08984375" style="108" customWidth="1"/>
    <col min="7927" max="7927" width="10.26953125" style="108" customWidth="1"/>
    <col min="7928" max="7928" width="20.1796875" style="108" customWidth="1"/>
    <col min="7929" max="7929" width="18.453125" style="108" bestFit="1" customWidth="1"/>
    <col min="7930" max="7937" width="9.7265625" style="108" customWidth="1"/>
    <col min="7938" max="7938" width="16.1796875" style="108" customWidth="1"/>
    <col min="7939" max="7939" width="14.36328125" style="108" customWidth="1"/>
    <col min="7940" max="7940" width="13.7265625" style="108" customWidth="1"/>
    <col min="7941" max="7942" width="12.6328125" style="108" customWidth="1"/>
    <col min="7943" max="7943" width="28.81640625" style="108" customWidth="1"/>
    <col min="7944" max="8178" width="8.7265625" style="108"/>
    <col min="8179" max="8179" width="5.36328125" style="108" customWidth="1"/>
    <col min="8180" max="8180" width="17.90625" style="108" customWidth="1"/>
    <col min="8181" max="8181" width="9" style="108" bestFit="1" customWidth="1"/>
    <col min="8182" max="8182" width="37.08984375" style="108" customWidth="1"/>
    <col min="8183" max="8183" width="10.26953125" style="108" customWidth="1"/>
    <col min="8184" max="8184" width="20.1796875" style="108" customWidth="1"/>
    <col min="8185" max="8185" width="18.453125" style="108" bestFit="1" customWidth="1"/>
    <col min="8186" max="8193" width="9.7265625" style="108" customWidth="1"/>
    <col min="8194" max="8194" width="16.1796875" style="108" customWidth="1"/>
    <col min="8195" max="8195" width="14.36328125" style="108" customWidth="1"/>
    <col min="8196" max="8196" width="13.7265625" style="108" customWidth="1"/>
    <col min="8197" max="8198" width="12.6328125" style="108" customWidth="1"/>
    <col min="8199" max="8199" width="28.81640625" style="108" customWidth="1"/>
    <col min="8200" max="8434" width="8.7265625" style="108"/>
    <col min="8435" max="8435" width="5.36328125" style="108" customWidth="1"/>
    <col min="8436" max="8436" width="17.90625" style="108" customWidth="1"/>
    <col min="8437" max="8437" width="9" style="108" bestFit="1" customWidth="1"/>
    <col min="8438" max="8438" width="37.08984375" style="108" customWidth="1"/>
    <col min="8439" max="8439" width="10.26953125" style="108" customWidth="1"/>
    <col min="8440" max="8440" width="20.1796875" style="108" customWidth="1"/>
    <col min="8441" max="8441" width="18.453125" style="108" bestFit="1" customWidth="1"/>
    <col min="8442" max="8449" width="9.7265625" style="108" customWidth="1"/>
    <col min="8450" max="8450" width="16.1796875" style="108" customWidth="1"/>
    <col min="8451" max="8451" width="14.36328125" style="108" customWidth="1"/>
    <col min="8452" max="8452" width="13.7265625" style="108" customWidth="1"/>
    <col min="8453" max="8454" width="12.6328125" style="108" customWidth="1"/>
    <col min="8455" max="8455" width="28.81640625" style="108" customWidth="1"/>
    <col min="8456" max="8690" width="8.7265625" style="108"/>
    <col min="8691" max="8691" width="5.36328125" style="108" customWidth="1"/>
    <col min="8692" max="8692" width="17.90625" style="108" customWidth="1"/>
    <col min="8693" max="8693" width="9" style="108" bestFit="1" customWidth="1"/>
    <col min="8694" max="8694" width="37.08984375" style="108" customWidth="1"/>
    <col min="8695" max="8695" width="10.26953125" style="108" customWidth="1"/>
    <col min="8696" max="8696" width="20.1796875" style="108" customWidth="1"/>
    <col min="8697" max="8697" width="18.453125" style="108" bestFit="1" customWidth="1"/>
    <col min="8698" max="8705" width="9.7265625" style="108" customWidth="1"/>
    <col min="8706" max="8706" width="16.1796875" style="108" customWidth="1"/>
    <col min="8707" max="8707" width="14.36328125" style="108" customWidth="1"/>
    <col min="8708" max="8708" width="13.7265625" style="108" customWidth="1"/>
    <col min="8709" max="8710" width="12.6328125" style="108" customWidth="1"/>
    <col min="8711" max="8711" width="28.81640625" style="108" customWidth="1"/>
    <col min="8712" max="8946" width="8.7265625" style="108"/>
    <col min="8947" max="8947" width="5.36328125" style="108" customWidth="1"/>
    <col min="8948" max="8948" width="17.90625" style="108" customWidth="1"/>
    <col min="8949" max="8949" width="9" style="108" bestFit="1" customWidth="1"/>
    <col min="8950" max="8950" width="37.08984375" style="108" customWidth="1"/>
    <col min="8951" max="8951" width="10.26953125" style="108" customWidth="1"/>
    <col min="8952" max="8952" width="20.1796875" style="108" customWidth="1"/>
    <col min="8953" max="8953" width="18.453125" style="108" bestFit="1" customWidth="1"/>
    <col min="8954" max="8961" width="9.7265625" style="108" customWidth="1"/>
    <col min="8962" max="8962" width="16.1796875" style="108" customWidth="1"/>
    <col min="8963" max="8963" width="14.36328125" style="108" customWidth="1"/>
    <col min="8964" max="8964" width="13.7265625" style="108" customWidth="1"/>
    <col min="8965" max="8966" width="12.6328125" style="108" customWidth="1"/>
    <col min="8967" max="8967" width="28.81640625" style="108" customWidth="1"/>
    <col min="8968" max="9202" width="8.7265625" style="108"/>
    <col min="9203" max="9203" width="5.36328125" style="108" customWidth="1"/>
    <col min="9204" max="9204" width="17.90625" style="108" customWidth="1"/>
    <col min="9205" max="9205" width="9" style="108" bestFit="1" customWidth="1"/>
    <col min="9206" max="9206" width="37.08984375" style="108" customWidth="1"/>
    <col min="9207" max="9207" width="10.26953125" style="108" customWidth="1"/>
    <col min="9208" max="9208" width="20.1796875" style="108" customWidth="1"/>
    <col min="9209" max="9209" width="18.453125" style="108" bestFit="1" customWidth="1"/>
    <col min="9210" max="9217" width="9.7265625" style="108" customWidth="1"/>
    <col min="9218" max="9218" width="16.1796875" style="108" customWidth="1"/>
    <col min="9219" max="9219" width="14.36328125" style="108" customWidth="1"/>
    <col min="9220" max="9220" width="13.7265625" style="108" customWidth="1"/>
    <col min="9221" max="9222" width="12.6328125" style="108" customWidth="1"/>
    <col min="9223" max="9223" width="28.81640625" style="108" customWidth="1"/>
    <col min="9224" max="9458" width="8.7265625" style="108"/>
    <col min="9459" max="9459" width="5.36328125" style="108" customWidth="1"/>
    <col min="9460" max="9460" width="17.90625" style="108" customWidth="1"/>
    <col min="9461" max="9461" width="9" style="108" bestFit="1" customWidth="1"/>
    <col min="9462" max="9462" width="37.08984375" style="108" customWidth="1"/>
    <col min="9463" max="9463" width="10.26953125" style="108" customWidth="1"/>
    <col min="9464" max="9464" width="20.1796875" style="108" customWidth="1"/>
    <col min="9465" max="9465" width="18.453125" style="108" bestFit="1" customWidth="1"/>
    <col min="9466" max="9473" width="9.7265625" style="108" customWidth="1"/>
    <col min="9474" max="9474" width="16.1796875" style="108" customWidth="1"/>
    <col min="9475" max="9475" width="14.36328125" style="108" customWidth="1"/>
    <col min="9476" max="9476" width="13.7265625" style="108" customWidth="1"/>
    <col min="9477" max="9478" width="12.6328125" style="108" customWidth="1"/>
    <col min="9479" max="9479" width="28.81640625" style="108" customWidth="1"/>
    <col min="9480" max="9714" width="8.7265625" style="108"/>
    <col min="9715" max="9715" width="5.36328125" style="108" customWidth="1"/>
    <col min="9716" max="9716" width="17.90625" style="108" customWidth="1"/>
    <col min="9717" max="9717" width="9" style="108" bestFit="1" customWidth="1"/>
    <col min="9718" max="9718" width="37.08984375" style="108" customWidth="1"/>
    <col min="9719" max="9719" width="10.26953125" style="108" customWidth="1"/>
    <col min="9720" max="9720" width="20.1796875" style="108" customWidth="1"/>
    <col min="9721" max="9721" width="18.453125" style="108" bestFit="1" customWidth="1"/>
    <col min="9722" max="9729" width="9.7265625" style="108" customWidth="1"/>
    <col min="9730" max="9730" width="16.1796875" style="108" customWidth="1"/>
    <col min="9731" max="9731" width="14.36328125" style="108" customWidth="1"/>
    <col min="9732" max="9732" width="13.7265625" style="108" customWidth="1"/>
    <col min="9733" max="9734" width="12.6328125" style="108" customWidth="1"/>
    <col min="9735" max="9735" width="28.81640625" style="108" customWidth="1"/>
    <col min="9736" max="9970" width="8.7265625" style="108"/>
    <col min="9971" max="9971" width="5.36328125" style="108" customWidth="1"/>
    <col min="9972" max="9972" width="17.90625" style="108" customWidth="1"/>
    <col min="9973" max="9973" width="9" style="108" bestFit="1" customWidth="1"/>
    <col min="9974" max="9974" width="37.08984375" style="108" customWidth="1"/>
    <col min="9975" max="9975" width="10.26953125" style="108" customWidth="1"/>
    <col min="9976" max="9976" width="20.1796875" style="108" customWidth="1"/>
    <col min="9977" max="9977" width="18.453125" style="108" bestFit="1" customWidth="1"/>
    <col min="9978" max="9985" width="9.7265625" style="108" customWidth="1"/>
    <col min="9986" max="9986" width="16.1796875" style="108" customWidth="1"/>
    <col min="9987" max="9987" width="14.36328125" style="108" customWidth="1"/>
    <col min="9988" max="9988" width="13.7265625" style="108" customWidth="1"/>
    <col min="9989" max="9990" width="12.6328125" style="108" customWidth="1"/>
    <col min="9991" max="9991" width="28.81640625" style="108" customWidth="1"/>
    <col min="9992" max="10226" width="8.7265625" style="108"/>
    <col min="10227" max="10227" width="5.36328125" style="108" customWidth="1"/>
    <col min="10228" max="10228" width="17.90625" style="108" customWidth="1"/>
    <col min="10229" max="10229" width="9" style="108" bestFit="1" customWidth="1"/>
    <col min="10230" max="10230" width="37.08984375" style="108" customWidth="1"/>
    <col min="10231" max="10231" width="10.26953125" style="108" customWidth="1"/>
    <col min="10232" max="10232" width="20.1796875" style="108" customWidth="1"/>
    <col min="10233" max="10233" width="18.453125" style="108" bestFit="1" customWidth="1"/>
    <col min="10234" max="10241" width="9.7265625" style="108" customWidth="1"/>
    <col min="10242" max="10242" width="16.1796875" style="108" customWidth="1"/>
    <col min="10243" max="10243" width="14.36328125" style="108" customWidth="1"/>
    <col min="10244" max="10244" width="13.7265625" style="108" customWidth="1"/>
    <col min="10245" max="10246" width="12.6328125" style="108" customWidth="1"/>
    <col min="10247" max="10247" width="28.81640625" style="108" customWidth="1"/>
    <col min="10248" max="10482" width="8.7265625" style="108"/>
    <col min="10483" max="10483" width="5.36328125" style="108" customWidth="1"/>
    <col min="10484" max="10484" width="17.90625" style="108" customWidth="1"/>
    <col min="10485" max="10485" width="9" style="108" bestFit="1" customWidth="1"/>
    <col min="10486" max="10486" width="37.08984375" style="108" customWidth="1"/>
    <col min="10487" max="10487" width="10.26953125" style="108" customWidth="1"/>
    <col min="10488" max="10488" width="20.1796875" style="108" customWidth="1"/>
    <col min="10489" max="10489" width="18.453125" style="108" bestFit="1" customWidth="1"/>
    <col min="10490" max="10497" width="9.7265625" style="108" customWidth="1"/>
    <col min="10498" max="10498" width="16.1796875" style="108" customWidth="1"/>
    <col min="10499" max="10499" width="14.36328125" style="108" customWidth="1"/>
    <col min="10500" max="10500" width="13.7265625" style="108" customWidth="1"/>
    <col min="10501" max="10502" width="12.6328125" style="108" customWidth="1"/>
    <col min="10503" max="10503" width="28.81640625" style="108" customWidth="1"/>
    <col min="10504" max="10738" width="8.7265625" style="108"/>
    <col min="10739" max="10739" width="5.36328125" style="108" customWidth="1"/>
    <col min="10740" max="10740" width="17.90625" style="108" customWidth="1"/>
    <col min="10741" max="10741" width="9" style="108" bestFit="1" customWidth="1"/>
    <col min="10742" max="10742" width="37.08984375" style="108" customWidth="1"/>
    <col min="10743" max="10743" width="10.26953125" style="108" customWidth="1"/>
    <col min="10744" max="10744" width="20.1796875" style="108" customWidth="1"/>
    <col min="10745" max="10745" width="18.453125" style="108" bestFit="1" customWidth="1"/>
    <col min="10746" max="10753" width="9.7265625" style="108" customWidth="1"/>
    <col min="10754" max="10754" width="16.1796875" style="108" customWidth="1"/>
    <col min="10755" max="10755" width="14.36328125" style="108" customWidth="1"/>
    <col min="10756" max="10756" width="13.7265625" style="108" customWidth="1"/>
    <col min="10757" max="10758" width="12.6328125" style="108" customWidth="1"/>
    <col min="10759" max="10759" width="28.81640625" style="108" customWidth="1"/>
    <col min="10760" max="10994" width="8.7265625" style="108"/>
    <col min="10995" max="10995" width="5.36328125" style="108" customWidth="1"/>
    <col min="10996" max="10996" width="17.90625" style="108" customWidth="1"/>
    <col min="10997" max="10997" width="9" style="108" bestFit="1" customWidth="1"/>
    <col min="10998" max="10998" width="37.08984375" style="108" customWidth="1"/>
    <col min="10999" max="10999" width="10.26953125" style="108" customWidth="1"/>
    <col min="11000" max="11000" width="20.1796875" style="108" customWidth="1"/>
    <col min="11001" max="11001" width="18.453125" style="108" bestFit="1" customWidth="1"/>
    <col min="11002" max="11009" width="9.7265625" style="108" customWidth="1"/>
    <col min="11010" max="11010" width="16.1796875" style="108" customWidth="1"/>
    <col min="11011" max="11011" width="14.36328125" style="108" customWidth="1"/>
    <col min="11012" max="11012" width="13.7265625" style="108" customWidth="1"/>
    <col min="11013" max="11014" width="12.6328125" style="108" customWidth="1"/>
    <col min="11015" max="11015" width="28.81640625" style="108" customWidth="1"/>
    <col min="11016" max="11250" width="8.7265625" style="108"/>
    <col min="11251" max="11251" width="5.36328125" style="108" customWidth="1"/>
    <col min="11252" max="11252" width="17.90625" style="108" customWidth="1"/>
    <col min="11253" max="11253" width="9" style="108" bestFit="1" customWidth="1"/>
    <col min="11254" max="11254" width="37.08984375" style="108" customWidth="1"/>
    <col min="11255" max="11255" width="10.26953125" style="108" customWidth="1"/>
    <col min="11256" max="11256" width="20.1796875" style="108" customWidth="1"/>
    <col min="11257" max="11257" width="18.453125" style="108" bestFit="1" customWidth="1"/>
    <col min="11258" max="11265" width="9.7265625" style="108" customWidth="1"/>
    <col min="11266" max="11266" width="16.1796875" style="108" customWidth="1"/>
    <col min="11267" max="11267" width="14.36328125" style="108" customWidth="1"/>
    <col min="11268" max="11268" width="13.7265625" style="108" customWidth="1"/>
    <col min="11269" max="11270" width="12.6328125" style="108" customWidth="1"/>
    <col min="11271" max="11271" width="28.81640625" style="108" customWidth="1"/>
    <col min="11272" max="11506" width="8.7265625" style="108"/>
    <col min="11507" max="11507" width="5.36328125" style="108" customWidth="1"/>
    <col min="11508" max="11508" width="17.90625" style="108" customWidth="1"/>
    <col min="11509" max="11509" width="9" style="108" bestFit="1" customWidth="1"/>
    <col min="11510" max="11510" width="37.08984375" style="108" customWidth="1"/>
    <col min="11511" max="11511" width="10.26953125" style="108" customWidth="1"/>
    <col min="11512" max="11512" width="20.1796875" style="108" customWidth="1"/>
    <col min="11513" max="11513" width="18.453125" style="108" bestFit="1" customWidth="1"/>
    <col min="11514" max="11521" width="9.7265625" style="108" customWidth="1"/>
    <col min="11522" max="11522" width="16.1796875" style="108" customWidth="1"/>
    <col min="11523" max="11523" width="14.36328125" style="108" customWidth="1"/>
    <col min="11524" max="11524" width="13.7265625" style="108" customWidth="1"/>
    <col min="11525" max="11526" width="12.6328125" style="108" customWidth="1"/>
    <col min="11527" max="11527" width="28.81640625" style="108" customWidth="1"/>
    <col min="11528" max="11762" width="8.7265625" style="108"/>
    <col min="11763" max="11763" width="5.36328125" style="108" customWidth="1"/>
    <col min="11764" max="11764" width="17.90625" style="108" customWidth="1"/>
    <col min="11765" max="11765" width="9" style="108" bestFit="1" customWidth="1"/>
    <col min="11766" max="11766" width="37.08984375" style="108" customWidth="1"/>
    <col min="11767" max="11767" width="10.26953125" style="108" customWidth="1"/>
    <col min="11768" max="11768" width="20.1796875" style="108" customWidth="1"/>
    <col min="11769" max="11769" width="18.453125" style="108" bestFit="1" customWidth="1"/>
    <col min="11770" max="11777" width="9.7265625" style="108" customWidth="1"/>
    <col min="11778" max="11778" width="16.1796875" style="108" customWidth="1"/>
    <col min="11779" max="11779" width="14.36328125" style="108" customWidth="1"/>
    <col min="11780" max="11780" width="13.7265625" style="108" customWidth="1"/>
    <col min="11781" max="11782" width="12.6328125" style="108" customWidth="1"/>
    <col min="11783" max="11783" width="28.81640625" style="108" customWidth="1"/>
    <col min="11784" max="12018" width="8.7265625" style="108"/>
    <col min="12019" max="12019" width="5.36328125" style="108" customWidth="1"/>
    <col min="12020" max="12020" width="17.90625" style="108" customWidth="1"/>
    <col min="12021" max="12021" width="9" style="108" bestFit="1" customWidth="1"/>
    <col min="12022" max="12022" width="37.08984375" style="108" customWidth="1"/>
    <col min="12023" max="12023" width="10.26953125" style="108" customWidth="1"/>
    <col min="12024" max="12024" width="20.1796875" style="108" customWidth="1"/>
    <col min="12025" max="12025" width="18.453125" style="108" bestFit="1" customWidth="1"/>
    <col min="12026" max="12033" width="9.7265625" style="108" customWidth="1"/>
    <col min="12034" max="12034" width="16.1796875" style="108" customWidth="1"/>
    <col min="12035" max="12035" width="14.36328125" style="108" customWidth="1"/>
    <col min="12036" max="12036" width="13.7265625" style="108" customWidth="1"/>
    <col min="12037" max="12038" width="12.6328125" style="108" customWidth="1"/>
    <col min="12039" max="12039" width="28.81640625" style="108" customWidth="1"/>
    <col min="12040" max="12274" width="8.7265625" style="108"/>
    <col min="12275" max="12275" width="5.36328125" style="108" customWidth="1"/>
    <col min="12276" max="12276" width="17.90625" style="108" customWidth="1"/>
    <col min="12277" max="12277" width="9" style="108" bestFit="1" customWidth="1"/>
    <col min="12278" max="12278" width="37.08984375" style="108" customWidth="1"/>
    <col min="12279" max="12279" width="10.26953125" style="108" customWidth="1"/>
    <col min="12280" max="12280" width="20.1796875" style="108" customWidth="1"/>
    <col min="12281" max="12281" width="18.453125" style="108" bestFit="1" customWidth="1"/>
    <col min="12282" max="12289" width="9.7265625" style="108" customWidth="1"/>
    <col min="12290" max="12290" width="16.1796875" style="108" customWidth="1"/>
    <col min="12291" max="12291" width="14.36328125" style="108" customWidth="1"/>
    <col min="12292" max="12292" width="13.7265625" style="108" customWidth="1"/>
    <col min="12293" max="12294" width="12.6328125" style="108" customWidth="1"/>
    <col min="12295" max="12295" width="28.81640625" style="108" customWidth="1"/>
    <col min="12296" max="12530" width="8.7265625" style="108"/>
    <col min="12531" max="12531" width="5.36328125" style="108" customWidth="1"/>
    <col min="12532" max="12532" width="17.90625" style="108" customWidth="1"/>
    <col min="12533" max="12533" width="9" style="108" bestFit="1" customWidth="1"/>
    <col min="12534" max="12534" width="37.08984375" style="108" customWidth="1"/>
    <col min="12535" max="12535" width="10.26953125" style="108" customWidth="1"/>
    <col min="12536" max="12536" width="20.1796875" style="108" customWidth="1"/>
    <col min="12537" max="12537" width="18.453125" style="108" bestFit="1" customWidth="1"/>
    <col min="12538" max="12545" width="9.7265625" style="108" customWidth="1"/>
    <col min="12546" max="12546" width="16.1796875" style="108" customWidth="1"/>
    <col min="12547" max="12547" width="14.36328125" style="108" customWidth="1"/>
    <col min="12548" max="12548" width="13.7265625" style="108" customWidth="1"/>
    <col min="12549" max="12550" width="12.6328125" style="108" customWidth="1"/>
    <col min="12551" max="12551" width="28.81640625" style="108" customWidth="1"/>
    <col min="12552" max="12786" width="8.7265625" style="108"/>
    <col min="12787" max="12787" width="5.36328125" style="108" customWidth="1"/>
    <col min="12788" max="12788" width="17.90625" style="108" customWidth="1"/>
    <col min="12789" max="12789" width="9" style="108" bestFit="1" customWidth="1"/>
    <col min="12790" max="12790" width="37.08984375" style="108" customWidth="1"/>
    <col min="12791" max="12791" width="10.26953125" style="108" customWidth="1"/>
    <col min="12792" max="12792" width="20.1796875" style="108" customWidth="1"/>
    <col min="12793" max="12793" width="18.453125" style="108" bestFit="1" customWidth="1"/>
    <col min="12794" max="12801" width="9.7265625" style="108" customWidth="1"/>
    <col min="12802" max="12802" width="16.1796875" style="108" customWidth="1"/>
    <col min="12803" max="12803" width="14.36328125" style="108" customWidth="1"/>
    <col min="12804" max="12804" width="13.7265625" style="108" customWidth="1"/>
    <col min="12805" max="12806" width="12.6328125" style="108" customWidth="1"/>
    <col min="12807" max="12807" width="28.81640625" style="108" customWidth="1"/>
    <col min="12808" max="13042" width="8.7265625" style="108"/>
    <col min="13043" max="13043" width="5.36328125" style="108" customWidth="1"/>
    <col min="13044" max="13044" width="17.90625" style="108" customWidth="1"/>
    <col min="13045" max="13045" width="9" style="108" bestFit="1" customWidth="1"/>
    <col min="13046" max="13046" width="37.08984375" style="108" customWidth="1"/>
    <col min="13047" max="13047" width="10.26953125" style="108" customWidth="1"/>
    <col min="13048" max="13048" width="20.1796875" style="108" customWidth="1"/>
    <col min="13049" max="13049" width="18.453125" style="108" bestFit="1" customWidth="1"/>
    <col min="13050" max="13057" width="9.7265625" style="108" customWidth="1"/>
    <col min="13058" max="13058" width="16.1796875" style="108" customWidth="1"/>
    <col min="13059" max="13059" width="14.36328125" style="108" customWidth="1"/>
    <col min="13060" max="13060" width="13.7265625" style="108" customWidth="1"/>
    <col min="13061" max="13062" width="12.6328125" style="108" customWidth="1"/>
    <col min="13063" max="13063" width="28.81640625" style="108" customWidth="1"/>
    <col min="13064" max="13298" width="8.7265625" style="108"/>
    <col min="13299" max="13299" width="5.36328125" style="108" customWidth="1"/>
    <col min="13300" max="13300" width="17.90625" style="108" customWidth="1"/>
    <col min="13301" max="13301" width="9" style="108" bestFit="1" customWidth="1"/>
    <col min="13302" max="13302" width="37.08984375" style="108" customWidth="1"/>
    <col min="13303" max="13303" width="10.26953125" style="108" customWidth="1"/>
    <col min="13304" max="13304" width="20.1796875" style="108" customWidth="1"/>
    <col min="13305" max="13305" width="18.453125" style="108" bestFit="1" customWidth="1"/>
    <col min="13306" max="13313" width="9.7265625" style="108" customWidth="1"/>
    <col min="13314" max="13314" width="16.1796875" style="108" customWidth="1"/>
    <col min="13315" max="13315" width="14.36328125" style="108" customWidth="1"/>
    <col min="13316" max="13316" width="13.7265625" style="108" customWidth="1"/>
    <col min="13317" max="13318" width="12.6328125" style="108" customWidth="1"/>
    <col min="13319" max="13319" width="28.81640625" style="108" customWidth="1"/>
    <col min="13320" max="13554" width="8.7265625" style="108"/>
    <col min="13555" max="13555" width="5.36328125" style="108" customWidth="1"/>
    <col min="13556" max="13556" width="17.90625" style="108" customWidth="1"/>
    <col min="13557" max="13557" width="9" style="108" bestFit="1" customWidth="1"/>
    <col min="13558" max="13558" width="37.08984375" style="108" customWidth="1"/>
    <col min="13559" max="13559" width="10.26953125" style="108" customWidth="1"/>
    <col min="13560" max="13560" width="20.1796875" style="108" customWidth="1"/>
    <col min="13561" max="13561" width="18.453125" style="108" bestFit="1" customWidth="1"/>
    <col min="13562" max="13569" width="9.7265625" style="108" customWidth="1"/>
    <col min="13570" max="13570" width="16.1796875" style="108" customWidth="1"/>
    <col min="13571" max="13571" width="14.36328125" style="108" customWidth="1"/>
    <col min="13572" max="13572" width="13.7265625" style="108" customWidth="1"/>
    <col min="13573" max="13574" width="12.6328125" style="108" customWidth="1"/>
    <col min="13575" max="13575" width="28.81640625" style="108" customWidth="1"/>
    <col min="13576" max="13810" width="8.7265625" style="108"/>
    <col min="13811" max="13811" width="5.36328125" style="108" customWidth="1"/>
    <col min="13812" max="13812" width="17.90625" style="108" customWidth="1"/>
    <col min="13813" max="13813" width="9" style="108" bestFit="1" customWidth="1"/>
    <col min="13814" max="13814" width="37.08984375" style="108" customWidth="1"/>
    <col min="13815" max="13815" width="10.26953125" style="108" customWidth="1"/>
    <col min="13816" max="13816" width="20.1796875" style="108" customWidth="1"/>
    <col min="13817" max="13817" width="18.453125" style="108" bestFit="1" customWidth="1"/>
    <col min="13818" max="13825" width="9.7265625" style="108" customWidth="1"/>
    <col min="13826" max="13826" width="16.1796875" style="108" customWidth="1"/>
    <col min="13827" max="13827" width="14.36328125" style="108" customWidth="1"/>
    <col min="13828" max="13828" width="13.7265625" style="108" customWidth="1"/>
    <col min="13829" max="13830" width="12.6328125" style="108" customWidth="1"/>
    <col min="13831" max="13831" width="28.81640625" style="108" customWidth="1"/>
    <col min="13832" max="14066" width="8.7265625" style="108"/>
    <col min="14067" max="14067" width="5.36328125" style="108" customWidth="1"/>
    <col min="14068" max="14068" width="17.90625" style="108" customWidth="1"/>
    <col min="14069" max="14069" width="9" style="108" bestFit="1" customWidth="1"/>
    <col min="14070" max="14070" width="37.08984375" style="108" customWidth="1"/>
    <col min="14071" max="14071" width="10.26953125" style="108" customWidth="1"/>
    <col min="14072" max="14072" width="20.1796875" style="108" customWidth="1"/>
    <col min="14073" max="14073" width="18.453125" style="108" bestFit="1" customWidth="1"/>
    <col min="14074" max="14081" width="9.7265625" style="108" customWidth="1"/>
    <col min="14082" max="14082" width="16.1796875" style="108" customWidth="1"/>
    <col min="14083" max="14083" width="14.36328125" style="108" customWidth="1"/>
    <col min="14084" max="14084" width="13.7265625" style="108" customWidth="1"/>
    <col min="14085" max="14086" width="12.6328125" style="108" customWidth="1"/>
    <col min="14087" max="14087" width="28.81640625" style="108" customWidth="1"/>
    <col min="14088" max="14322" width="8.7265625" style="108"/>
    <col min="14323" max="14323" width="5.36328125" style="108" customWidth="1"/>
    <col min="14324" max="14324" width="17.90625" style="108" customWidth="1"/>
    <col min="14325" max="14325" width="9" style="108" bestFit="1" customWidth="1"/>
    <col min="14326" max="14326" width="37.08984375" style="108" customWidth="1"/>
    <col min="14327" max="14327" width="10.26953125" style="108" customWidth="1"/>
    <col min="14328" max="14328" width="20.1796875" style="108" customWidth="1"/>
    <col min="14329" max="14329" width="18.453125" style="108" bestFit="1" customWidth="1"/>
    <col min="14330" max="14337" width="9.7265625" style="108" customWidth="1"/>
    <col min="14338" max="14338" width="16.1796875" style="108" customWidth="1"/>
    <col min="14339" max="14339" width="14.36328125" style="108" customWidth="1"/>
    <col min="14340" max="14340" width="13.7265625" style="108" customWidth="1"/>
    <col min="14341" max="14342" width="12.6328125" style="108" customWidth="1"/>
    <col min="14343" max="14343" width="28.81640625" style="108" customWidth="1"/>
    <col min="14344" max="14578" width="8.7265625" style="108"/>
    <col min="14579" max="14579" width="5.36328125" style="108" customWidth="1"/>
    <col min="14580" max="14580" width="17.90625" style="108" customWidth="1"/>
    <col min="14581" max="14581" width="9" style="108" bestFit="1" customWidth="1"/>
    <col min="14582" max="14582" width="37.08984375" style="108" customWidth="1"/>
    <col min="14583" max="14583" width="10.26953125" style="108" customWidth="1"/>
    <col min="14584" max="14584" width="20.1796875" style="108" customWidth="1"/>
    <col min="14585" max="14585" width="18.453125" style="108" bestFit="1" customWidth="1"/>
    <col min="14586" max="14593" width="9.7265625" style="108" customWidth="1"/>
    <col min="14594" max="14594" width="16.1796875" style="108" customWidth="1"/>
    <col min="14595" max="14595" width="14.36328125" style="108" customWidth="1"/>
    <col min="14596" max="14596" width="13.7265625" style="108" customWidth="1"/>
    <col min="14597" max="14598" width="12.6328125" style="108" customWidth="1"/>
    <col min="14599" max="14599" width="28.81640625" style="108" customWidth="1"/>
    <col min="14600" max="14834" width="8.7265625" style="108"/>
    <col min="14835" max="14835" width="5.36328125" style="108" customWidth="1"/>
    <col min="14836" max="14836" width="17.90625" style="108" customWidth="1"/>
    <col min="14837" max="14837" width="9" style="108" bestFit="1" customWidth="1"/>
    <col min="14838" max="14838" width="37.08984375" style="108" customWidth="1"/>
    <col min="14839" max="14839" width="10.26953125" style="108" customWidth="1"/>
    <col min="14840" max="14840" width="20.1796875" style="108" customWidth="1"/>
    <col min="14841" max="14841" width="18.453125" style="108" bestFit="1" customWidth="1"/>
    <col min="14842" max="14849" width="9.7265625" style="108" customWidth="1"/>
    <col min="14850" max="14850" width="16.1796875" style="108" customWidth="1"/>
    <col min="14851" max="14851" width="14.36328125" style="108" customWidth="1"/>
    <col min="14852" max="14852" width="13.7265625" style="108" customWidth="1"/>
    <col min="14853" max="14854" width="12.6328125" style="108" customWidth="1"/>
    <col min="14855" max="14855" width="28.81640625" style="108" customWidth="1"/>
    <col min="14856" max="15090" width="8.7265625" style="108"/>
    <col min="15091" max="15091" width="5.36328125" style="108" customWidth="1"/>
    <col min="15092" max="15092" width="17.90625" style="108" customWidth="1"/>
    <col min="15093" max="15093" width="9" style="108" bestFit="1" customWidth="1"/>
    <col min="15094" max="15094" width="37.08984375" style="108" customWidth="1"/>
    <col min="15095" max="15095" width="10.26953125" style="108" customWidth="1"/>
    <col min="15096" max="15096" width="20.1796875" style="108" customWidth="1"/>
    <col min="15097" max="15097" width="18.453125" style="108" bestFit="1" customWidth="1"/>
    <col min="15098" max="15105" width="9.7265625" style="108" customWidth="1"/>
    <col min="15106" max="15106" width="16.1796875" style="108" customWidth="1"/>
    <col min="15107" max="15107" width="14.36328125" style="108" customWidth="1"/>
    <col min="15108" max="15108" width="13.7265625" style="108" customWidth="1"/>
    <col min="15109" max="15110" width="12.6328125" style="108" customWidth="1"/>
    <col min="15111" max="15111" width="28.81640625" style="108" customWidth="1"/>
    <col min="15112" max="15346" width="8.7265625" style="108"/>
    <col min="15347" max="15347" width="5.36328125" style="108" customWidth="1"/>
    <col min="15348" max="15348" width="17.90625" style="108" customWidth="1"/>
    <col min="15349" max="15349" width="9" style="108" bestFit="1" customWidth="1"/>
    <col min="15350" max="15350" width="37.08984375" style="108" customWidth="1"/>
    <col min="15351" max="15351" width="10.26953125" style="108" customWidth="1"/>
    <col min="15352" max="15352" width="20.1796875" style="108" customWidth="1"/>
    <col min="15353" max="15353" width="18.453125" style="108" bestFit="1" customWidth="1"/>
    <col min="15354" max="15361" width="9.7265625" style="108" customWidth="1"/>
    <col min="15362" max="15362" width="16.1796875" style="108" customWidth="1"/>
    <col min="15363" max="15363" width="14.36328125" style="108" customWidth="1"/>
    <col min="15364" max="15364" width="13.7265625" style="108" customWidth="1"/>
    <col min="15365" max="15366" width="12.6328125" style="108" customWidth="1"/>
    <col min="15367" max="15367" width="28.81640625" style="108" customWidth="1"/>
    <col min="15368" max="15602" width="8.7265625" style="108"/>
    <col min="15603" max="15603" width="5.36328125" style="108" customWidth="1"/>
    <col min="15604" max="15604" width="17.90625" style="108" customWidth="1"/>
    <col min="15605" max="15605" width="9" style="108" bestFit="1" customWidth="1"/>
    <col min="15606" max="15606" width="37.08984375" style="108" customWidth="1"/>
    <col min="15607" max="15607" width="10.26953125" style="108" customWidth="1"/>
    <col min="15608" max="15608" width="20.1796875" style="108" customWidth="1"/>
    <col min="15609" max="15609" width="18.453125" style="108" bestFit="1" customWidth="1"/>
    <col min="15610" max="15617" width="9.7265625" style="108" customWidth="1"/>
    <col min="15618" max="15618" width="16.1796875" style="108" customWidth="1"/>
    <col min="15619" max="15619" width="14.36328125" style="108" customWidth="1"/>
    <col min="15620" max="15620" width="13.7265625" style="108" customWidth="1"/>
    <col min="15621" max="15622" width="12.6328125" style="108" customWidth="1"/>
    <col min="15623" max="15623" width="28.81640625" style="108" customWidth="1"/>
    <col min="15624" max="15858" width="8.7265625" style="108"/>
    <col min="15859" max="15859" width="5.36328125" style="108" customWidth="1"/>
    <col min="15860" max="15860" width="17.90625" style="108" customWidth="1"/>
    <col min="15861" max="15861" width="9" style="108" bestFit="1" customWidth="1"/>
    <col min="15862" max="15862" width="37.08984375" style="108" customWidth="1"/>
    <col min="15863" max="15863" width="10.26953125" style="108" customWidth="1"/>
    <col min="15864" max="15864" width="20.1796875" style="108" customWidth="1"/>
    <col min="15865" max="15865" width="18.453125" style="108" bestFit="1" customWidth="1"/>
    <col min="15866" max="15873" width="9.7265625" style="108" customWidth="1"/>
    <col min="15874" max="15874" width="16.1796875" style="108" customWidth="1"/>
    <col min="15875" max="15875" width="14.36328125" style="108" customWidth="1"/>
    <col min="15876" max="15876" width="13.7265625" style="108" customWidth="1"/>
    <col min="15877" max="15878" width="12.6328125" style="108" customWidth="1"/>
    <col min="15879" max="15879" width="28.81640625" style="108" customWidth="1"/>
    <col min="15880" max="16114" width="8.7265625" style="108"/>
    <col min="16115" max="16115" width="5.36328125" style="108" customWidth="1"/>
    <col min="16116" max="16116" width="17.90625" style="108" customWidth="1"/>
    <col min="16117" max="16117" width="9" style="108" bestFit="1" customWidth="1"/>
    <col min="16118" max="16118" width="37.08984375" style="108" customWidth="1"/>
    <col min="16119" max="16119" width="10.26953125" style="108" customWidth="1"/>
    <col min="16120" max="16120" width="20.1796875" style="108" customWidth="1"/>
    <col min="16121" max="16121" width="18.453125" style="108" bestFit="1" customWidth="1"/>
    <col min="16122" max="16129" width="9.7265625" style="108" customWidth="1"/>
    <col min="16130" max="16130" width="16.1796875" style="108" customWidth="1"/>
    <col min="16131" max="16131" width="14.36328125" style="108" customWidth="1"/>
    <col min="16132" max="16132" width="13.7265625" style="108" customWidth="1"/>
    <col min="16133" max="16134" width="12.6328125" style="108" customWidth="1"/>
    <col min="16135" max="16135" width="28.81640625" style="108" customWidth="1"/>
    <col min="16136" max="16384" width="8.7265625" style="108"/>
  </cols>
  <sheetData>
    <row r="1" spans="1:7" s="12" customFormat="1" ht="25" customHeight="1" x14ac:dyDescent="0.35">
      <c r="A1" s="595" t="s">
        <v>21</v>
      </c>
      <c r="B1" s="596" t="s">
        <v>54</v>
      </c>
      <c r="C1" s="596"/>
      <c r="D1" s="595" t="s">
        <v>48</v>
      </c>
      <c r="E1" s="479" t="s">
        <v>55</v>
      </c>
      <c r="F1" s="595" t="s">
        <v>50</v>
      </c>
      <c r="G1" s="595"/>
    </row>
    <row r="2" spans="1:7" s="12" customFormat="1" ht="25" customHeight="1" x14ac:dyDescent="0.35">
      <c r="A2" s="595"/>
      <c r="B2" s="596"/>
      <c r="C2" s="596"/>
      <c r="D2" s="595"/>
      <c r="E2" s="479">
        <v>2023</v>
      </c>
      <c r="F2" s="480" t="s">
        <v>211</v>
      </c>
      <c r="G2" s="480" t="s">
        <v>212</v>
      </c>
    </row>
    <row r="3" spans="1:7" s="12" customFormat="1" x14ac:dyDescent="0.35">
      <c r="A3" s="594" t="s">
        <v>389</v>
      </c>
      <c r="B3" s="594"/>
      <c r="C3" s="594"/>
      <c r="D3" s="594"/>
      <c r="E3" s="594"/>
      <c r="F3" s="594"/>
      <c r="G3" s="594"/>
    </row>
    <row r="4" spans="1:7" s="107" customFormat="1" x14ac:dyDescent="0.35">
      <c r="A4" s="481">
        <v>3</v>
      </c>
      <c r="B4" s="481" t="s">
        <v>390</v>
      </c>
      <c r="C4" s="599" t="s">
        <v>391</v>
      </c>
      <c r="D4" s="599"/>
      <c r="E4" s="482"/>
      <c r="F4" s="483"/>
      <c r="G4" s="481"/>
    </row>
    <row r="5" spans="1:7" ht="35" customHeight="1" x14ac:dyDescent="0.35">
      <c r="A5" s="484"/>
      <c r="B5" s="484" t="s">
        <v>392</v>
      </c>
      <c r="C5" s="597" t="s">
        <v>393</v>
      </c>
      <c r="D5" s="597"/>
      <c r="E5" s="485"/>
      <c r="F5" s="486"/>
      <c r="G5" s="484"/>
    </row>
    <row r="6" spans="1:7" ht="29" x14ac:dyDescent="0.35">
      <c r="A6" s="487"/>
      <c r="B6" s="487">
        <v>1</v>
      </c>
      <c r="C6" s="488" t="s">
        <v>394</v>
      </c>
      <c r="D6" s="489" t="s">
        <v>20</v>
      </c>
      <c r="E6" s="487">
        <v>2023</v>
      </c>
      <c r="F6" s="490">
        <v>15200000</v>
      </c>
      <c r="G6" s="487" t="s">
        <v>120</v>
      </c>
    </row>
    <row r="7" spans="1:7" x14ac:dyDescent="0.35">
      <c r="A7" s="484"/>
      <c r="B7" s="484" t="s">
        <v>395</v>
      </c>
      <c r="C7" s="597" t="s">
        <v>396</v>
      </c>
      <c r="D7" s="597"/>
      <c r="E7" s="485"/>
      <c r="F7" s="486"/>
      <c r="G7" s="484"/>
    </row>
    <row r="8" spans="1:7" x14ac:dyDescent="0.35">
      <c r="A8" s="491"/>
      <c r="B8" s="487">
        <v>1</v>
      </c>
      <c r="C8" s="488" t="s">
        <v>397</v>
      </c>
      <c r="D8" s="489" t="s">
        <v>302</v>
      </c>
      <c r="E8" s="487">
        <v>2023</v>
      </c>
      <c r="F8" s="490">
        <v>5655000</v>
      </c>
      <c r="G8" s="487" t="s">
        <v>120</v>
      </c>
    </row>
    <row r="9" spans="1:7" x14ac:dyDescent="0.35">
      <c r="A9" s="484">
        <v>3</v>
      </c>
      <c r="B9" s="484" t="s">
        <v>404</v>
      </c>
      <c r="C9" s="597" t="s">
        <v>405</v>
      </c>
      <c r="D9" s="597"/>
      <c r="E9" s="485"/>
      <c r="F9" s="486"/>
      <c r="G9" s="484"/>
    </row>
    <row r="10" spans="1:7" ht="29" x14ac:dyDescent="0.35">
      <c r="A10" s="487"/>
      <c r="B10" s="487">
        <v>1</v>
      </c>
      <c r="C10" s="488" t="s">
        <v>406</v>
      </c>
      <c r="D10" s="489" t="s">
        <v>302</v>
      </c>
      <c r="E10" s="487">
        <v>2023</v>
      </c>
      <c r="F10" s="490">
        <v>36719000</v>
      </c>
      <c r="G10" s="487" t="s">
        <v>120</v>
      </c>
    </row>
    <row r="11" spans="1:7" x14ac:dyDescent="0.35">
      <c r="A11" s="484">
        <v>3</v>
      </c>
      <c r="B11" s="484" t="s">
        <v>421</v>
      </c>
      <c r="C11" s="597" t="s">
        <v>422</v>
      </c>
      <c r="D11" s="597"/>
      <c r="E11" s="485"/>
      <c r="F11" s="486"/>
      <c r="G11" s="484"/>
    </row>
    <row r="12" spans="1:7" x14ac:dyDescent="0.35">
      <c r="A12" s="484"/>
      <c r="B12" s="484" t="s">
        <v>423</v>
      </c>
      <c r="C12" s="597" t="s">
        <v>424</v>
      </c>
      <c r="D12" s="597"/>
      <c r="E12" s="485"/>
      <c r="F12" s="486"/>
      <c r="G12" s="484"/>
    </row>
    <row r="13" spans="1:7" ht="30" customHeight="1" x14ac:dyDescent="0.35">
      <c r="A13" s="487"/>
      <c r="B13" s="487">
        <v>1</v>
      </c>
      <c r="C13" s="488" t="s">
        <v>425</v>
      </c>
      <c r="D13" s="489" t="s">
        <v>302</v>
      </c>
      <c r="E13" s="487">
        <v>2023</v>
      </c>
      <c r="F13" s="490">
        <v>13400000</v>
      </c>
      <c r="G13" s="487" t="s">
        <v>120</v>
      </c>
    </row>
    <row r="14" spans="1:7" x14ac:dyDescent="0.35">
      <c r="A14" s="484">
        <v>3</v>
      </c>
      <c r="B14" s="484" t="s">
        <v>421</v>
      </c>
      <c r="C14" s="597" t="s">
        <v>422</v>
      </c>
      <c r="D14" s="597"/>
      <c r="E14" s="485"/>
      <c r="F14" s="486"/>
      <c r="G14" s="484"/>
    </row>
    <row r="15" spans="1:7" ht="31.5" customHeight="1" x14ac:dyDescent="0.35">
      <c r="A15" s="484"/>
      <c r="B15" s="484" t="s">
        <v>427</v>
      </c>
      <c r="C15" s="597" t="s">
        <v>428</v>
      </c>
      <c r="D15" s="597"/>
      <c r="E15" s="485"/>
      <c r="F15" s="486"/>
      <c r="G15" s="484"/>
    </row>
    <row r="16" spans="1:7" x14ac:dyDescent="0.35">
      <c r="A16" s="484"/>
      <c r="B16" s="492">
        <v>1</v>
      </c>
      <c r="C16" s="493" t="s">
        <v>429</v>
      </c>
      <c r="D16" s="494" t="s">
        <v>302</v>
      </c>
      <c r="E16" s="485"/>
      <c r="F16" s="495">
        <v>4820000</v>
      </c>
      <c r="G16" s="492" t="s">
        <v>120</v>
      </c>
    </row>
    <row r="17" spans="1:7" x14ac:dyDescent="0.35">
      <c r="A17" s="484"/>
      <c r="B17" s="492">
        <v>2</v>
      </c>
      <c r="C17" s="493" t="s">
        <v>430</v>
      </c>
      <c r="D17" s="494" t="s">
        <v>302</v>
      </c>
      <c r="E17" s="485"/>
      <c r="F17" s="495">
        <v>4820000</v>
      </c>
      <c r="G17" s="492" t="s">
        <v>120</v>
      </c>
    </row>
    <row r="18" spans="1:7" ht="19" customHeight="1" x14ac:dyDescent="0.35">
      <c r="A18" s="598" t="s">
        <v>206</v>
      </c>
      <c r="B18" s="598"/>
      <c r="C18" s="598"/>
      <c r="D18" s="598"/>
      <c r="E18" s="496"/>
      <c r="F18" s="497">
        <f>SUM(F4:F17)</f>
        <v>80614000</v>
      </c>
      <c r="G18" s="498"/>
    </row>
  </sheetData>
  <mergeCells count="14">
    <mergeCell ref="C14:D14"/>
    <mergeCell ref="C15:D15"/>
    <mergeCell ref="A18:D18"/>
    <mergeCell ref="C12:D12"/>
    <mergeCell ref="C4:D4"/>
    <mergeCell ref="C5:D5"/>
    <mergeCell ref="C7:D7"/>
    <mergeCell ref="C9:D9"/>
    <mergeCell ref="C11:D11"/>
    <mergeCell ref="A3:G3"/>
    <mergeCell ref="A1:A2"/>
    <mergeCell ref="B1:C2"/>
    <mergeCell ref="D1:D2"/>
    <mergeCell ref="F1:G1"/>
  </mergeCells>
  <pageMargins left="0.7" right="0.7" top="0.75" bottom="0.75" header="0.3" footer="0.3"/>
  <pageSetup paperSize="5" scale="5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283D1-306C-4606-8376-8D364FCED0AE}">
  <sheetPr>
    <tabColor rgb="FF00B050"/>
  </sheetPr>
  <dimension ref="A1:G17"/>
  <sheetViews>
    <sheetView view="pageBreakPreview" zoomScale="90" zoomScaleNormal="70" zoomScaleSheetLayoutView="90" workbookViewId="0">
      <selection activeCell="E1" sqref="A1:XFD2"/>
    </sheetView>
  </sheetViews>
  <sheetFormatPr defaultRowHeight="15.5" x14ac:dyDescent="0.35"/>
  <cols>
    <col min="1" max="1" width="5.36328125" style="42" customWidth="1"/>
    <col min="2" max="2" width="9" style="45" bestFit="1" customWidth="1"/>
    <col min="3" max="3" width="53.90625" style="45" customWidth="1"/>
    <col min="4" max="4" width="18.453125" style="47" bestFit="1" customWidth="1"/>
    <col min="5" max="5" width="9.7265625" style="45" customWidth="1"/>
    <col min="6" max="6" width="16.1796875" style="48" customWidth="1"/>
    <col min="7" max="7" width="14.36328125" style="45" customWidth="1"/>
    <col min="8" max="242" width="8.7265625" style="108"/>
    <col min="243" max="243" width="5.36328125" style="108" customWidth="1"/>
    <col min="244" max="244" width="17.90625" style="108" customWidth="1"/>
    <col min="245" max="245" width="9" style="108" bestFit="1" customWidth="1"/>
    <col min="246" max="246" width="37.08984375" style="108" customWidth="1"/>
    <col min="247" max="247" width="10.26953125" style="108" customWidth="1"/>
    <col min="248" max="248" width="20.1796875" style="108" customWidth="1"/>
    <col min="249" max="249" width="18.453125" style="108" bestFit="1" customWidth="1"/>
    <col min="250" max="257" width="9.7265625" style="108" customWidth="1"/>
    <col min="258" max="258" width="16.1796875" style="108" customWidth="1"/>
    <col min="259" max="259" width="14.36328125" style="108" customWidth="1"/>
    <col min="260" max="260" width="13.7265625" style="108" customWidth="1"/>
    <col min="261" max="262" width="12.6328125" style="108" customWidth="1"/>
    <col min="263" max="263" width="28.81640625" style="108" customWidth="1"/>
    <col min="264" max="498" width="8.7265625" style="108"/>
    <col min="499" max="499" width="5.36328125" style="108" customWidth="1"/>
    <col min="500" max="500" width="17.90625" style="108" customWidth="1"/>
    <col min="501" max="501" width="9" style="108" bestFit="1" customWidth="1"/>
    <col min="502" max="502" width="37.08984375" style="108" customWidth="1"/>
    <col min="503" max="503" width="10.26953125" style="108" customWidth="1"/>
    <col min="504" max="504" width="20.1796875" style="108" customWidth="1"/>
    <col min="505" max="505" width="18.453125" style="108" bestFit="1" customWidth="1"/>
    <col min="506" max="513" width="9.7265625" style="108" customWidth="1"/>
    <col min="514" max="514" width="16.1796875" style="108" customWidth="1"/>
    <col min="515" max="515" width="14.36328125" style="108" customWidth="1"/>
    <col min="516" max="516" width="13.7265625" style="108" customWidth="1"/>
    <col min="517" max="518" width="12.6328125" style="108" customWidth="1"/>
    <col min="519" max="519" width="28.81640625" style="108" customWidth="1"/>
    <col min="520" max="754" width="8.7265625" style="108"/>
    <col min="755" max="755" width="5.36328125" style="108" customWidth="1"/>
    <col min="756" max="756" width="17.90625" style="108" customWidth="1"/>
    <col min="757" max="757" width="9" style="108" bestFit="1" customWidth="1"/>
    <col min="758" max="758" width="37.08984375" style="108" customWidth="1"/>
    <col min="759" max="759" width="10.26953125" style="108" customWidth="1"/>
    <col min="760" max="760" width="20.1796875" style="108" customWidth="1"/>
    <col min="761" max="761" width="18.453125" style="108" bestFit="1" customWidth="1"/>
    <col min="762" max="769" width="9.7265625" style="108" customWidth="1"/>
    <col min="770" max="770" width="16.1796875" style="108" customWidth="1"/>
    <col min="771" max="771" width="14.36328125" style="108" customWidth="1"/>
    <col min="772" max="772" width="13.7265625" style="108" customWidth="1"/>
    <col min="773" max="774" width="12.6328125" style="108" customWidth="1"/>
    <col min="775" max="775" width="28.81640625" style="108" customWidth="1"/>
    <col min="776" max="1010" width="8.7265625" style="108"/>
    <col min="1011" max="1011" width="5.36328125" style="108" customWidth="1"/>
    <col min="1012" max="1012" width="17.90625" style="108" customWidth="1"/>
    <col min="1013" max="1013" width="9" style="108" bestFit="1" customWidth="1"/>
    <col min="1014" max="1014" width="37.08984375" style="108" customWidth="1"/>
    <col min="1015" max="1015" width="10.26953125" style="108" customWidth="1"/>
    <col min="1016" max="1016" width="20.1796875" style="108" customWidth="1"/>
    <col min="1017" max="1017" width="18.453125" style="108" bestFit="1" customWidth="1"/>
    <col min="1018" max="1025" width="9.7265625" style="108" customWidth="1"/>
    <col min="1026" max="1026" width="16.1796875" style="108" customWidth="1"/>
    <col min="1027" max="1027" width="14.36328125" style="108" customWidth="1"/>
    <col min="1028" max="1028" width="13.7265625" style="108" customWidth="1"/>
    <col min="1029" max="1030" width="12.6328125" style="108" customWidth="1"/>
    <col min="1031" max="1031" width="28.81640625" style="108" customWidth="1"/>
    <col min="1032" max="1266" width="8.7265625" style="108"/>
    <col min="1267" max="1267" width="5.36328125" style="108" customWidth="1"/>
    <col min="1268" max="1268" width="17.90625" style="108" customWidth="1"/>
    <col min="1269" max="1269" width="9" style="108" bestFit="1" customWidth="1"/>
    <col min="1270" max="1270" width="37.08984375" style="108" customWidth="1"/>
    <col min="1271" max="1271" width="10.26953125" style="108" customWidth="1"/>
    <col min="1272" max="1272" width="20.1796875" style="108" customWidth="1"/>
    <col min="1273" max="1273" width="18.453125" style="108" bestFit="1" customWidth="1"/>
    <col min="1274" max="1281" width="9.7265625" style="108" customWidth="1"/>
    <col min="1282" max="1282" width="16.1796875" style="108" customWidth="1"/>
    <col min="1283" max="1283" width="14.36328125" style="108" customWidth="1"/>
    <col min="1284" max="1284" width="13.7265625" style="108" customWidth="1"/>
    <col min="1285" max="1286" width="12.6328125" style="108" customWidth="1"/>
    <col min="1287" max="1287" width="28.81640625" style="108" customWidth="1"/>
    <col min="1288" max="1522" width="8.7265625" style="108"/>
    <col min="1523" max="1523" width="5.36328125" style="108" customWidth="1"/>
    <col min="1524" max="1524" width="17.90625" style="108" customWidth="1"/>
    <col min="1525" max="1525" width="9" style="108" bestFit="1" customWidth="1"/>
    <col min="1526" max="1526" width="37.08984375" style="108" customWidth="1"/>
    <col min="1527" max="1527" width="10.26953125" style="108" customWidth="1"/>
    <col min="1528" max="1528" width="20.1796875" style="108" customWidth="1"/>
    <col min="1529" max="1529" width="18.453125" style="108" bestFit="1" customWidth="1"/>
    <col min="1530" max="1537" width="9.7265625" style="108" customWidth="1"/>
    <col min="1538" max="1538" width="16.1796875" style="108" customWidth="1"/>
    <col min="1539" max="1539" width="14.36328125" style="108" customWidth="1"/>
    <col min="1540" max="1540" width="13.7265625" style="108" customWidth="1"/>
    <col min="1541" max="1542" width="12.6328125" style="108" customWidth="1"/>
    <col min="1543" max="1543" width="28.81640625" style="108" customWidth="1"/>
    <col min="1544" max="1778" width="8.7265625" style="108"/>
    <col min="1779" max="1779" width="5.36328125" style="108" customWidth="1"/>
    <col min="1780" max="1780" width="17.90625" style="108" customWidth="1"/>
    <col min="1781" max="1781" width="9" style="108" bestFit="1" customWidth="1"/>
    <col min="1782" max="1782" width="37.08984375" style="108" customWidth="1"/>
    <col min="1783" max="1783" width="10.26953125" style="108" customWidth="1"/>
    <col min="1784" max="1784" width="20.1796875" style="108" customWidth="1"/>
    <col min="1785" max="1785" width="18.453125" style="108" bestFit="1" customWidth="1"/>
    <col min="1786" max="1793" width="9.7265625" style="108" customWidth="1"/>
    <col min="1794" max="1794" width="16.1796875" style="108" customWidth="1"/>
    <col min="1795" max="1795" width="14.36328125" style="108" customWidth="1"/>
    <col min="1796" max="1796" width="13.7265625" style="108" customWidth="1"/>
    <col min="1797" max="1798" width="12.6328125" style="108" customWidth="1"/>
    <col min="1799" max="1799" width="28.81640625" style="108" customWidth="1"/>
    <col min="1800" max="2034" width="8.7265625" style="108"/>
    <col min="2035" max="2035" width="5.36328125" style="108" customWidth="1"/>
    <col min="2036" max="2036" width="17.90625" style="108" customWidth="1"/>
    <col min="2037" max="2037" width="9" style="108" bestFit="1" customWidth="1"/>
    <col min="2038" max="2038" width="37.08984375" style="108" customWidth="1"/>
    <col min="2039" max="2039" width="10.26953125" style="108" customWidth="1"/>
    <col min="2040" max="2040" width="20.1796875" style="108" customWidth="1"/>
    <col min="2041" max="2041" width="18.453125" style="108" bestFit="1" customWidth="1"/>
    <col min="2042" max="2049" width="9.7265625" style="108" customWidth="1"/>
    <col min="2050" max="2050" width="16.1796875" style="108" customWidth="1"/>
    <col min="2051" max="2051" width="14.36328125" style="108" customWidth="1"/>
    <col min="2052" max="2052" width="13.7265625" style="108" customWidth="1"/>
    <col min="2053" max="2054" width="12.6328125" style="108" customWidth="1"/>
    <col min="2055" max="2055" width="28.81640625" style="108" customWidth="1"/>
    <col min="2056" max="2290" width="8.7265625" style="108"/>
    <col min="2291" max="2291" width="5.36328125" style="108" customWidth="1"/>
    <col min="2292" max="2292" width="17.90625" style="108" customWidth="1"/>
    <col min="2293" max="2293" width="9" style="108" bestFit="1" customWidth="1"/>
    <col min="2294" max="2294" width="37.08984375" style="108" customWidth="1"/>
    <col min="2295" max="2295" width="10.26953125" style="108" customWidth="1"/>
    <col min="2296" max="2296" width="20.1796875" style="108" customWidth="1"/>
    <col min="2297" max="2297" width="18.453125" style="108" bestFit="1" customWidth="1"/>
    <col min="2298" max="2305" width="9.7265625" style="108" customWidth="1"/>
    <col min="2306" max="2306" width="16.1796875" style="108" customWidth="1"/>
    <col min="2307" max="2307" width="14.36328125" style="108" customWidth="1"/>
    <col min="2308" max="2308" width="13.7265625" style="108" customWidth="1"/>
    <col min="2309" max="2310" width="12.6328125" style="108" customWidth="1"/>
    <col min="2311" max="2311" width="28.81640625" style="108" customWidth="1"/>
    <col min="2312" max="2546" width="8.7265625" style="108"/>
    <col min="2547" max="2547" width="5.36328125" style="108" customWidth="1"/>
    <col min="2548" max="2548" width="17.90625" style="108" customWidth="1"/>
    <col min="2549" max="2549" width="9" style="108" bestFit="1" customWidth="1"/>
    <col min="2550" max="2550" width="37.08984375" style="108" customWidth="1"/>
    <col min="2551" max="2551" width="10.26953125" style="108" customWidth="1"/>
    <col min="2552" max="2552" width="20.1796875" style="108" customWidth="1"/>
    <col min="2553" max="2553" width="18.453125" style="108" bestFit="1" customWidth="1"/>
    <col min="2554" max="2561" width="9.7265625" style="108" customWidth="1"/>
    <col min="2562" max="2562" width="16.1796875" style="108" customWidth="1"/>
    <col min="2563" max="2563" width="14.36328125" style="108" customWidth="1"/>
    <col min="2564" max="2564" width="13.7265625" style="108" customWidth="1"/>
    <col min="2565" max="2566" width="12.6328125" style="108" customWidth="1"/>
    <col min="2567" max="2567" width="28.81640625" style="108" customWidth="1"/>
    <col min="2568" max="2802" width="8.7265625" style="108"/>
    <col min="2803" max="2803" width="5.36328125" style="108" customWidth="1"/>
    <col min="2804" max="2804" width="17.90625" style="108" customWidth="1"/>
    <col min="2805" max="2805" width="9" style="108" bestFit="1" customWidth="1"/>
    <col min="2806" max="2806" width="37.08984375" style="108" customWidth="1"/>
    <col min="2807" max="2807" width="10.26953125" style="108" customWidth="1"/>
    <col min="2808" max="2808" width="20.1796875" style="108" customWidth="1"/>
    <col min="2809" max="2809" width="18.453125" style="108" bestFit="1" customWidth="1"/>
    <col min="2810" max="2817" width="9.7265625" style="108" customWidth="1"/>
    <col min="2818" max="2818" width="16.1796875" style="108" customWidth="1"/>
    <col min="2819" max="2819" width="14.36328125" style="108" customWidth="1"/>
    <col min="2820" max="2820" width="13.7265625" style="108" customWidth="1"/>
    <col min="2821" max="2822" width="12.6328125" style="108" customWidth="1"/>
    <col min="2823" max="2823" width="28.81640625" style="108" customWidth="1"/>
    <col min="2824" max="3058" width="8.7265625" style="108"/>
    <col min="3059" max="3059" width="5.36328125" style="108" customWidth="1"/>
    <col min="3060" max="3060" width="17.90625" style="108" customWidth="1"/>
    <col min="3061" max="3061" width="9" style="108" bestFit="1" customWidth="1"/>
    <col min="3062" max="3062" width="37.08984375" style="108" customWidth="1"/>
    <col min="3063" max="3063" width="10.26953125" style="108" customWidth="1"/>
    <col min="3064" max="3064" width="20.1796875" style="108" customWidth="1"/>
    <col min="3065" max="3065" width="18.453125" style="108" bestFit="1" customWidth="1"/>
    <col min="3066" max="3073" width="9.7265625" style="108" customWidth="1"/>
    <col min="3074" max="3074" width="16.1796875" style="108" customWidth="1"/>
    <col min="3075" max="3075" width="14.36328125" style="108" customWidth="1"/>
    <col min="3076" max="3076" width="13.7265625" style="108" customWidth="1"/>
    <col min="3077" max="3078" width="12.6328125" style="108" customWidth="1"/>
    <col min="3079" max="3079" width="28.81640625" style="108" customWidth="1"/>
    <col min="3080" max="3314" width="8.7265625" style="108"/>
    <col min="3315" max="3315" width="5.36328125" style="108" customWidth="1"/>
    <col min="3316" max="3316" width="17.90625" style="108" customWidth="1"/>
    <col min="3317" max="3317" width="9" style="108" bestFit="1" customWidth="1"/>
    <col min="3318" max="3318" width="37.08984375" style="108" customWidth="1"/>
    <col min="3319" max="3319" width="10.26953125" style="108" customWidth="1"/>
    <col min="3320" max="3320" width="20.1796875" style="108" customWidth="1"/>
    <col min="3321" max="3321" width="18.453125" style="108" bestFit="1" customWidth="1"/>
    <col min="3322" max="3329" width="9.7265625" style="108" customWidth="1"/>
    <col min="3330" max="3330" width="16.1796875" style="108" customWidth="1"/>
    <col min="3331" max="3331" width="14.36328125" style="108" customWidth="1"/>
    <col min="3332" max="3332" width="13.7265625" style="108" customWidth="1"/>
    <col min="3333" max="3334" width="12.6328125" style="108" customWidth="1"/>
    <col min="3335" max="3335" width="28.81640625" style="108" customWidth="1"/>
    <col min="3336" max="3570" width="8.7265625" style="108"/>
    <col min="3571" max="3571" width="5.36328125" style="108" customWidth="1"/>
    <col min="3572" max="3572" width="17.90625" style="108" customWidth="1"/>
    <col min="3573" max="3573" width="9" style="108" bestFit="1" customWidth="1"/>
    <col min="3574" max="3574" width="37.08984375" style="108" customWidth="1"/>
    <col min="3575" max="3575" width="10.26953125" style="108" customWidth="1"/>
    <col min="3576" max="3576" width="20.1796875" style="108" customWidth="1"/>
    <col min="3577" max="3577" width="18.453125" style="108" bestFit="1" customWidth="1"/>
    <col min="3578" max="3585" width="9.7265625" style="108" customWidth="1"/>
    <col min="3586" max="3586" width="16.1796875" style="108" customWidth="1"/>
    <col min="3587" max="3587" width="14.36328125" style="108" customWidth="1"/>
    <col min="3588" max="3588" width="13.7265625" style="108" customWidth="1"/>
    <col min="3589" max="3590" width="12.6328125" style="108" customWidth="1"/>
    <col min="3591" max="3591" width="28.81640625" style="108" customWidth="1"/>
    <col min="3592" max="3826" width="8.7265625" style="108"/>
    <col min="3827" max="3827" width="5.36328125" style="108" customWidth="1"/>
    <col min="3828" max="3828" width="17.90625" style="108" customWidth="1"/>
    <col min="3829" max="3829" width="9" style="108" bestFit="1" customWidth="1"/>
    <col min="3830" max="3830" width="37.08984375" style="108" customWidth="1"/>
    <col min="3831" max="3831" width="10.26953125" style="108" customWidth="1"/>
    <col min="3832" max="3832" width="20.1796875" style="108" customWidth="1"/>
    <col min="3833" max="3833" width="18.453125" style="108" bestFit="1" customWidth="1"/>
    <col min="3834" max="3841" width="9.7265625" style="108" customWidth="1"/>
    <col min="3842" max="3842" width="16.1796875" style="108" customWidth="1"/>
    <col min="3843" max="3843" width="14.36328125" style="108" customWidth="1"/>
    <col min="3844" max="3844" width="13.7265625" style="108" customWidth="1"/>
    <col min="3845" max="3846" width="12.6328125" style="108" customWidth="1"/>
    <col min="3847" max="3847" width="28.81640625" style="108" customWidth="1"/>
    <col min="3848" max="4082" width="8.7265625" style="108"/>
    <col min="4083" max="4083" width="5.36328125" style="108" customWidth="1"/>
    <col min="4084" max="4084" width="17.90625" style="108" customWidth="1"/>
    <col min="4085" max="4085" width="9" style="108" bestFit="1" customWidth="1"/>
    <col min="4086" max="4086" width="37.08984375" style="108" customWidth="1"/>
    <col min="4087" max="4087" width="10.26953125" style="108" customWidth="1"/>
    <col min="4088" max="4088" width="20.1796875" style="108" customWidth="1"/>
    <col min="4089" max="4089" width="18.453125" style="108" bestFit="1" customWidth="1"/>
    <col min="4090" max="4097" width="9.7265625" style="108" customWidth="1"/>
    <col min="4098" max="4098" width="16.1796875" style="108" customWidth="1"/>
    <col min="4099" max="4099" width="14.36328125" style="108" customWidth="1"/>
    <col min="4100" max="4100" width="13.7265625" style="108" customWidth="1"/>
    <col min="4101" max="4102" width="12.6328125" style="108" customWidth="1"/>
    <col min="4103" max="4103" width="28.81640625" style="108" customWidth="1"/>
    <col min="4104" max="4338" width="8.7265625" style="108"/>
    <col min="4339" max="4339" width="5.36328125" style="108" customWidth="1"/>
    <col min="4340" max="4340" width="17.90625" style="108" customWidth="1"/>
    <col min="4341" max="4341" width="9" style="108" bestFit="1" customWidth="1"/>
    <col min="4342" max="4342" width="37.08984375" style="108" customWidth="1"/>
    <col min="4343" max="4343" width="10.26953125" style="108" customWidth="1"/>
    <col min="4344" max="4344" width="20.1796875" style="108" customWidth="1"/>
    <col min="4345" max="4345" width="18.453125" style="108" bestFit="1" customWidth="1"/>
    <col min="4346" max="4353" width="9.7265625" style="108" customWidth="1"/>
    <col min="4354" max="4354" width="16.1796875" style="108" customWidth="1"/>
    <col min="4355" max="4355" width="14.36328125" style="108" customWidth="1"/>
    <col min="4356" max="4356" width="13.7265625" style="108" customWidth="1"/>
    <col min="4357" max="4358" width="12.6328125" style="108" customWidth="1"/>
    <col min="4359" max="4359" width="28.81640625" style="108" customWidth="1"/>
    <col min="4360" max="4594" width="8.7265625" style="108"/>
    <col min="4595" max="4595" width="5.36328125" style="108" customWidth="1"/>
    <col min="4596" max="4596" width="17.90625" style="108" customWidth="1"/>
    <col min="4597" max="4597" width="9" style="108" bestFit="1" customWidth="1"/>
    <col min="4598" max="4598" width="37.08984375" style="108" customWidth="1"/>
    <col min="4599" max="4599" width="10.26953125" style="108" customWidth="1"/>
    <col min="4600" max="4600" width="20.1796875" style="108" customWidth="1"/>
    <col min="4601" max="4601" width="18.453125" style="108" bestFit="1" customWidth="1"/>
    <col min="4602" max="4609" width="9.7265625" style="108" customWidth="1"/>
    <col min="4610" max="4610" width="16.1796875" style="108" customWidth="1"/>
    <col min="4611" max="4611" width="14.36328125" style="108" customWidth="1"/>
    <col min="4612" max="4612" width="13.7265625" style="108" customWidth="1"/>
    <col min="4613" max="4614" width="12.6328125" style="108" customWidth="1"/>
    <col min="4615" max="4615" width="28.81640625" style="108" customWidth="1"/>
    <col min="4616" max="4850" width="8.7265625" style="108"/>
    <col min="4851" max="4851" width="5.36328125" style="108" customWidth="1"/>
    <col min="4852" max="4852" width="17.90625" style="108" customWidth="1"/>
    <col min="4853" max="4853" width="9" style="108" bestFit="1" customWidth="1"/>
    <col min="4854" max="4854" width="37.08984375" style="108" customWidth="1"/>
    <col min="4855" max="4855" width="10.26953125" style="108" customWidth="1"/>
    <col min="4856" max="4856" width="20.1796875" style="108" customWidth="1"/>
    <col min="4857" max="4857" width="18.453125" style="108" bestFit="1" customWidth="1"/>
    <col min="4858" max="4865" width="9.7265625" style="108" customWidth="1"/>
    <col min="4866" max="4866" width="16.1796875" style="108" customWidth="1"/>
    <col min="4867" max="4867" width="14.36328125" style="108" customWidth="1"/>
    <col min="4868" max="4868" width="13.7265625" style="108" customWidth="1"/>
    <col min="4869" max="4870" width="12.6328125" style="108" customWidth="1"/>
    <col min="4871" max="4871" width="28.81640625" style="108" customWidth="1"/>
    <col min="4872" max="5106" width="8.7265625" style="108"/>
    <col min="5107" max="5107" width="5.36328125" style="108" customWidth="1"/>
    <col min="5108" max="5108" width="17.90625" style="108" customWidth="1"/>
    <col min="5109" max="5109" width="9" style="108" bestFit="1" customWidth="1"/>
    <col min="5110" max="5110" width="37.08984375" style="108" customWidth="1"/>
    <col min="5111" max="5111" width="10.26953125" style="108" customWidth="1"/>
    <col min="5112" max="5112" width="20.1796875" style="108" customWidth="1"/>
    <col min="5113" max="5113" width="18.453125" style="108" bestFit="1" customWidth="1"/>
    <col min="5114" max="5121" width="9.7265625" style="108" customWidth="1"/>
    <col min="5122" max="5122" width="16.1796875" style="108" customWidth="1"/>
    <col min="5123" max="5123" width="14.36328125" style="108" customWidth="1"/>
    <col min="5124" max="5124" width="13.7265625" style="108" customWidth="1"/>
    <col min="5125" max="5126" width="12.6328125" style="108" customWidth="1"/>
    <col min="5127" max="5127" width="28.81640625" style="108" customWidth="1"/>
    <col min="5128" max="5362" width="8.7265625" style="108"/>
    <col min="5363" max="5363" width="5.36328125" style="108" customWidth="1"/>
    <col min="5364" max="5364" width="17.90625" style="108" customWidth="1"/>
    <col min="5365" max="5365" width="9" style="108" bestFit="1" customWidth="1"/>
    <col min="5366" max="5366" width="37.08984375" style="108" customWidth="1"/>
    <col min="5367" max="5367" width="10.26953125" style="108" customWidth="1"/>
    <col min="5368" max="5368" width="20.1796875" style="108" customWidth="1"/>
    <col min="5369" max="5369" width="18.453125" style="108" bestFit="1" customWidth="1"/>
    <col min="5370" max="5377" width="9.7265625" style="108" customWidth="1"/>
    <col min="5378" max="5378" width="16.1796875" style="108" customWidth="1"/>
    <col min="5379" max="5379" width="14.36328125" style="108" customWidth="1"/>
    <col min="5380" max="5380" width="13.7265625" style="108" customWidth="1"/>
    <col min="5381" max="5382" width="12.6328125" style="108" customWidth="1"/>
    <col min="5383" max="5383" width="28.81640625" style="108" customWidth="1"/>
    <col min="5384" max="5618" width="8.7265625" style="108"/>
    <col min="5619" max="5619" width="5.36328125" style="108" customWidth="1"/>
    <col min="5620" max="5620" width="17.90625" style="108" customWidth="1"/>
    <col min="5621" max="5621" width="9" style="108" bestFit="1" customWidth="1"/>
    <col min="5622" max="5622" width="37.08984375" style="108" customWidth="1"/>
    <col min="5623" max="5623" width="10.26953125" style="108" customWidth="1"/>
    <col min="5624" max="5624" width="20.1796875" style="108" customWidth="1"/>
    <col min="5625" max="5625" width="18.453125" style="108" bestFit="1" customWidth="1"/>
    <col min="5626" max="5633" width="9.7265625" style="108" customWidth="1"/>
    <col min="5634" max="5634" width="16.1796875" style="108" customWidth="1"/>
    <col min="5635" max="5635" width="14.36328125" style="108" customWidth="1"/>
    <col min="5636" max="5636" width="13.7265625" style="108" customWidth="1"/>
    <col min="5637" max="5638" width="12.6328125" style="108" customWidth="1"/>
    <col min="5639" max="5639" width="28.81640625" style="108" customWidth="1"/>
    <col min="5640" max="5874" width="8.7265625" style="108"/>
    <col min="5875" max="5875" width="5.36328125" style="108" customWidth="1"/>
    <col min="5876" max="5876" width="17.90625" style="108" customWidth="1"/>
    <col min="5877" max="5877" width="9" style="108" bestFit="1" customWidth="1"/>
    <col min="5878" max="5878" width="37.08984375" style="108" customWidth="1"/>
    <col min="5879" max="5879" width="10.26953125" style="108" customWidth="1"/>
    <col min="5880" max="5880" width="20.1796875" style="108" customWidth="1"/>
    <col min="5881" max="5881" width="18.453125" style="108" bestFit="1" customWidth="1"/>
    <col min="5882" max="5889" width="9.7265625" style="108" customWidth="1"/>
    <col min="5890" max="5890" width="16.1796875" style="108" customWidth="1"/>
    <col min="5891" max="5891" width="14.36328125" style="108" customWidth="1"/>
    <col min="5892" max="5892" width="13.7265625" style="108" customWidth="1"/>
    <col min="5893" max="5894" width="12.6328125" style="108" customWidth="1"/>
    <col min="5895" max="5895" width="28.81640625" style="108" customWidth="1"/>
    <col min="5896" max="6130" width="8.7265625" style="108"/>
    <col min="6131" max="6131" width="5.36328125" style="108" customWidth="1"/>
    <col min="6132" max="6132" width="17.90625" style="108" customWidth="1"/>
    <col min="6133" max="6133" width="9" style="108" bestFit="1" customWidth="1"/>
    <col min="6134" max="6134" width="37.08984375" style="108" customWidth="1"/>
    <col min="6135" max="6135" width="10.26953125" style="108" customWidth="1"/>
    <col min="6136" max="6136" width="20.1796875" style="108" customWidth="1"/>
    <col min="6137" max="6137" width="18.453125" style="108" bestFit="1" customWidth="1"/>
    <col min="6138" max="6145" width="9.7265625" style="108" customWidth="1"/>
    <col min="6146" max="6146" width="16.1796875" style="108" customWidth="1"/>
    <col min="6147" max="6147" width="14.36328125" style="108" customWidth="1"/>
    <col min="6148" max="6148" width="13.7265625" style="108" customWidth="1"/>
    <col min="6149" max="6150" width="12.6328125" style="108" customWidth="1"/>
    <col min="6151" max="6151" width="28.81640625" style="108" customWidth="1"/>
    <col min="6152" max="6386" width="8.7265625" style="108"/>
    <col min="6387" max="6387" width="5.36328125" style="108" customWidth="1"/>
    <col min="6388" max="6388" width="17.90625" style="108" customWidth="1"/>
    <col min="6389" max="6389" width="9" style="108" bestFit="1" customWidth="1"/>
    <col min="6390" max="6390" width="37.08984375" style="108" customWidth="1"/>
    <col min="6391" max="6391" width="10.26953125" style="108" customWidth="1"/>
    <col min="6392" max="6392" width="20.1796875" style="108" customWidth="1"/>
    <col min="6393" max="6393" width="18.453125" style="108" bestFit="1" customWidth="1"/>
    <col min="6394" max="6401" width="9.7265625" style="108" customWidth="1"/>
    <col min="6402" max="6402" width="16.1796875" style="108" customWidth="1"/>
    <col min="6403" max="6403" width="14.36328125" style="108" customWidth="1"/>
    <col min="6404" max="6404" width="13.7265625" style="108" customWidth="1"/>
    <col min="6405" max="6406" width="12.6328125" style="108" customWidth="1"/>
    <col min="6407" max="6407" width="28.81640625" style="108" customWidth="1"/>
    <col min="6408" max="6642" width="8.7265625" style="108"/>
    <col min="6643" max="6643" width="5.36328125" style="108" customWidth="1"/>
    <col min="6644" max="6644" width="17.90625" style="108" customWidth="1"/>
    <col min="6645" max="6645" width="9" style="108" bestFit="1" customWidth="1"/>
    <col min="6646" max="6646" width="37.08984375" style="108" customWidth="1"/>
    <col min="6647" max="6647" width="10.26953125" style="108" customWidth="1"/>
    <col min="6648" max="6648" width="20.1796875" style="108" customWidth="1"/>
    <col min="6649" max="6649" width="18.453125" style="108" bestFit="1" customWidth="1"/>
    <col min="6650" max="6657" width="9.7265625" style="108" customWidth="1"/>
    <col min="6658" max="6658" width="16.1796875" style="108" customWidth="1"/>
    <col min="6659" max="6659" width="14.36328125" style="108" customWidth="1"/>
    <col min="6660" max="6660" width="13.7265625" style="108" customWidth="1"/>
    <col min="6661" max="6662" width="12.6328125" style="108" customWidth="1"/>
    <col min="6663" max="6663" width="28.81640625" style="108" customWidth="1"/>
    <col min="6664" max="6898" width="8.7265625" style="108"/>
    <col min="6899" max="6899" width="5.36328125" style="108" customWidth="1"/>
    <col min="6900" max="6900" width="17.90625" style="108" customWidth="1"/>
    <col min="6901" max="6901" width="9" style="108" bestFit="1" customWidth="1"/>
    <col min="6902" max="6902" width="37.08984375" style="108" customWidth="1"/>
    <col min="6903" max="6903" width="10.26953125" style="108" customWidth="1"/>
    <col min="6904" max="6904" width="20.1796875" style="108" customWidth="1"/>
    <col min="6905" max="6905" width="18.453125" style="108" bestFit="1" customWidth="1"/>
    <col min="6906" max="6913" width="9.7265625" style="108" customWidth="1"/>
    <col min="6914" max="6914" width="16.1796875" style="108" customWidth="1"/>
    <col min="6915" max="6915" width="14.36328125" style="108" customWidth="1"/>
    <col min="6916" max="6916" width="13.7265625" style="108" customWidth="1"/>
    <col min="6917" max="6918" width="12.6328125" style="108" customWidth="1"/>
    <col min="6919" max="6919" width="28.81640625" style="108" customWidth="1"/>
    <col min="6920" max="7154" width="8.7265625" style="108"/>
    <col min="7155" max="7155" width="5.36328125" style="108" customWidth="1"/>
    <col min="7156" max="7156" width="17.90625" style="108" customWidth="1"/>
    <col min="7157" max="7157" width="9" style="108" bestFit="1" customWidth="1"/>
    <col min="7158" max="7158" width="37.08984375" style="108" customWidth="1"/>
    <col min="7159" max="7159" width="10.26953125" style="108" customWidth="1"/>
    <col min="7160" max="7160" width="20.1796875" style="108" customWidth="1"/>
    <col min="7161" max="7161" width="18.453125" style="108" bestFit="1" customWidth="1"/>
    <col min="7162" max="7169" width="9.7265625" style="108" customWidth="1"/>
    <col min="7170" max="7170" width="16.1796875" style="108" customWidth="1"/>
    <col min="7171" max="7171" width="14.36328125" style="108" customWidth="1"/>
    <col min="7172" max="7172" width="13.7265625" style="108" customWidth="1"/>
    <col min="7173" max="7174" width="12.6328125" style="108" customWidth="1"/>
    <col min="7175" max="7175" width="28.81640625" style="108" customWidth="1"/>
    <col min="7176" max="7410" width="8.7265625" style="108"/>
    <col min="7411" max="7411" width="5.36328125" style="108" customWidth="1"/>
    <col min="7412" max="7412" width="17.90625" style="108" customWidth="1"/>
    <col min="7413" max="7413" width="9" style="108" bestFit="1" customWidth="1"/>
    <col min="7414" max="7414" width="37.08984375" style="108" customWidth="1"/>
    <col min="7415" max="7415" width="10.26953125" style="108" customWidth="1"/>
    <col min="7416" max="7416" width="20.1796875" style="108" customWidth="1"/>
    <col min="7417" max="7417" width="18.453125" style="108" bestFit="1" customWidth="1"/>
    <col min="7418" max="7425" width="9.7265625" style="108" customWidth="1"/>
    <col min="7426" max="7426" width="16.1796875" style="108" customWidth="1"/>
    <col min="7427" max="7427" width="14.36328125" style="108" customWidth="1"/>
    <col min="7428" max="7428" width="13.7265625" style="108" customWidth="1"/>
    <col min="7429" max="7430" width="12.6328125" style="108" customWidth="1"/>
    <col min="7431" max="7431" width="28.81640625" style="108" customWidth="1"/>
    <col min="7432" max="7666" width="8.7265625" style="108"/>
    <col min="7667" max="7667" width="5.36328125" style="108" customWidth="1"/>
    <col min="7668" max="7668" width="17.90625" style="108" customWidth="1"/>
    <col min="7669" max="7669" width="9" style="108" bestFit="1" customWidth="1"/>
    <col min="7670" max="7670" width="37.08984375" style="108" customWidth="1"/>
    <col min="7671" max="7671" width="10.26953125" style="108" customWidth="1"/>
    <col min="7672" max="7672" width="20.1796875" style="108" customWidth="1"/>
    <col min="7673" max="7673" width="18.453125" style="108" bestFit="1" customWidth="1"/>
    <col min="7674" max="7681" width="9.7265625" style="108" customWidth="1"/>
    <col min="7682" max="7682" width="16.1796875" style="108" customWidth="1"/>
    <col min="7683" max="7683" width="14.36328125" style="108" customWidth="1"/>
    <col min="7684" max="7684" width="13.7265625" style="108" customWidth="1"/>
    <col min="7685" max="7686" width="12.6328125" style="108" customWidth="1"/>
    <col min="7687" max="7687" width="28.81640625" style="108" customWidth="1"/>
    <col min="7688" max="7922" width="8.7265625" style="108"/>
    <col min="7923" max="7923" width="5.36328125" style="108" customWidth="1"/>
    <col min="7924" max="7924" width="17.90625" style="108" customWidth="1"/>
    <col min="7925" max="7925" width="9" style="108" bestFit="1" customWidth="1"/>
    <col min="7926" max="7926" width="37.08984375" style="108" customWidth="1"/>
    <col min="7927" max="7927" width="10.26953125" style="108" customWidth="1"/>
    <col min="7928" max="7928" width="20.1796875" style="108" customWidth="1"/>
    <col min="7929" max="7929" width="18.453125" style="108" bestFit="1" customWidth="1"/>
    <col min="7930" max="7937" width="9.7265625" style="108" customWidth="1"/>
    <col min="7938" max="7938" width="16.1796875" style="108" customWidth="1"/>
    <col min="7939" max="7939" width="14.36328125" style="108" customWidth="1"/>
    <col min="7940" max="7940" width="13.7265625" style="108" customWidth="1"/>
    <col min="7941" max="7942" width="12.6328125" style="108" customWidth="1"/>
    <col min="7943" max="7943" width="28.81640625" style="108" customWidth="1"/>
    <col min="7944" max="8178" width="8.7265625" style="108"/>
    <col min="8179" max="8179" width="5.36328125" style="108" customWidth="1"/>
    <col min="8180" max="8180" width="17.90625" style="108" customWidth="1"/>
    <col min="8181" max="8181" width="9" style="108" bestFit="1" customWidth="1"/>
    <col min="8182" max="8182" width="37.08984375" style="108" customWidth="1"/>
    <col min="8183" max="8183" width="10.26953125" style="108" customWidth="1"/>
    <col min="8184" max="8184" width="20.1796875" style="108" customWidth="1"/>
    <col min="8185" max="8185" width="18.453125" style="108" bestFit="1" customWidth="1"/>
    <col min="8186" max="8193" width="9.7265625" style="108" customWidth="1"/>
    <col min="8194" max="8194" width="16.1796875" style="108" customWidth="1"/>
    <col min="8195" max="8195" width="14.36328125" style="108" customWidth="1"/>
    <col min="8196" max="8196" width="13.7265625" style="108" customWidth="1"/>
    <col min="8197" max="8198" width="12.6328125" style="108" customWidth="1"/>
    <col min="8199" max="8199" width="28.81640625" style="108" customWidth="1"/>
    <col min="8200" max="8434" width="8.7265625" style="108"/>
    <col min="8435" max="8435" width="5.36328125" style="108" customWidth="1"/>
    <col min="8436" max="8436" width="17.90625" style="108" customWidth="1"/>
    <col min="8437" max="8437" width="9" style="108" bestFit="1" customWidth="1"/>
    <col min="8438" max="8438" width="37.08984375" style="108" customWidth="1"/>
    <col min="8439" max="8439" width="10.26953125" style="108" customWidth="1"/>
    <col min="8440" max="8440" width="20.1796875" style="108" customWidth="1"/>
    <col min="8441" max="8441" width="18.453125" style="108" bestFit="1" customWidth="1"/>
    <col min="8442" max="8449" width="9.7265625" style="108" customWidth="1"/>
    <col min="8450" max="8450" width="16.1796875" style="108" customWidth="1"/>
    <col min="8451" max="8451" width="14.36328125" style="108" customWidth="1"/>
    <col min="8452" max="8452" width="13.7265625" style="108" customWidth="1"/>
    <col min="8453" max="8454" width="12.6328125" style="108" customWidth="1"/>
    <col min="8455" max="8455" width="28.81640625" style="108" customWidth="1"/>
    <col min="8456" max="8690" width="8.7265625" style="108"/>
    <col min="8691" max="8691" width="5.36328125" style="108" customWidth="1"/>
    <col min="8692" max="8692" width="17.90625" style="108" customWidth="1"/>
    <col min="8693" max="8693" width="9" style="108" bestFit="1" customWidth="1"/>
    <col min="8694" max="8694" width="37.08984375" style="108" customWidth="1"/>
    <col min="8695" max="8695" width="10.26953125" style="108" customWidth="1"/>
    <col min="8696" max="8696" width="20.1796875" style="108" customWidth="1"/>
    <col min="8697" max="8697" width="18.453125" style="108" bestFit="1" customWidth="1"/>
    <col min="8698" max="8705" width="9.7265625" style="108" customWidth="1"/>
    <col min="8706" max="8706" width="16.1796875" style="108" customWidth="1"/>
    <col min="8707" max="8707" width="14.36328125" style="108" customWidth="1"/>
    <col min="8708" max="8708" width="13.7265625" style="108" customWidth="1"/>
    <col min="8709" max="8710" width="12.6328125" style="108" customWidth="1"/>
    <col min="8711" max="8711" width="28.81640625" style="108" customWidth="1"/>
    <col min="8712" max="8946" width="8.7265625" style="108"/>
    <col min="8947" max="8947" width="5.36328125" style="108" customWidth="1"/>
    <col min="8948" max="8948" width="17.90625" style="108" customWidth="1"/>
    <col min="8949" max="8949" width="9" style="108" bestFit="1" customWidth="1"/>
    <col min="8950" max="8950" width="37.08984375" style="108" customWidth="1"/>
    <col min="8951" max="8951" width="10.26953125" style="108" customWidth="1"/>
    <col min="8952" max="8952" width="20.1796875" style="108" customWidth="1"/>
    <col min="8953" max="8953" width="18.453125" style="108" bestFit="1" customWidth="1"/>
    <col min="8954" max="8961" width="9.7265625" style="108" customWidth="1"/>
    <col min="8962" max="8962" width="16.1796875" style="108" customWidth="1"/>
    <col min="8963" max="8963" width="14.36328125" style="108" customWidth="1"/>
    <col min="8964" max="8964" width="13.7265625" style="108" customWidth="1"/>
    <col min="8965" max="8966" width="12.6328125" style="108" customWidth="1"/>
    <col min="8967" max="8967" width="28.81640625" style="108" customWidth="1"/>
    <col min="8968" max="9202" width="8.7265625" style="108"/>
    <col min="9203" max="9203" width="5.36328125" style="108" customWidth="1"/>
    <col min="9204" max="9204" width="17.90625" style="108" customWidth="1"/>
    <col min="9205" max="9205" width="9" style="108" bestFit="1" customWidth="1"/>
    <col min="9206" max="9206" width="37.08984375" style="108" customWidth="1"/>
    <col min="9207" max="9207" width="10.26953125" style="108" customWidth="1"/>
    <col min="9208" max="9208" width="20.1796875" style="108" customWidth="1"/>
    <col min="9209" max="9209" width="18.453125" style="108" bestFit="1" customWidth="1"/>
    <col min="9210" max="9217" width="9.7265625" style="108" customWidth="1"/>
    <col min="9218" max="9218" width="16.1796875" style="108" customWidth="1"/>
    <col min="9219" max="9219" width="14.36328125" style="108" customWidth="1"/>
    <col min="9220" max="9220" width="13.7265625" style="108" customWidth="1"/>
    <col min="9221" max="9222" width="12.6328125" style="108" customWidth="1"/>
    <col min="9223" max="9223" width="28.81640625" style="108" customWidth="1"/>
    <col min="9224" max="9458" width="8.7265625" style="108"/>
    <col min="9459" max="9459" width="5.36328125" style="108" customWidth="1"/>
    <col min="9460" max="9460" width="17.90625" style="108" customWidth="1"/>
    <col min="9461" max="9461" width="9" style="108" bestFit="1" customWidth="1"/>
    <col min="9462" max="9462" width="37.08984375" style="108" customWidth="1"/>
    <col min="9463" max="9463" width="10.26953125" style="108" customWidth="1"/>
    <col min="9464" max="9464" width="20.1796875" style="108" customWidth="1"/>
    <col min="9465" max="9465" width="18.453125" style="108" bestFit="1" customWidth="1"/>
    <col min="9466" max="9473" width="9.7265625" style="108" customWidth="1"/>
    <col min="9474" max="9474" width="16.1796875" style="108" customWidth="1"/>
    <col min="9475" max="9475" width="14.36328125" style="108" customWidth="1"/>
    <col min="9476" max="9476" width="13.7265625" style="108" customWidth="1"/>
    <col min="9477" max="9478" width="12.6328125" style="108" customWidth="1"/>
    <col min="9479" max="9479" width="28.81640625" style="108" customWidth="1"/>
    <col min="9480" max="9714" width="8.7265625" style="108"/>
    <col min="9715" max="9715" width="5.36328125" style="108" customWidth="1"/>
    <col min="9716" max="9716" width="17.90625" style="108" customWidth="1"/>
    <col min="9717" max="9717" width="9" style="108" bestFit="1" customWidth="1"/>
    <col min="9718" max="9718" width="37.08984375" style="108" customWidth="1"/>
    <col min="9719" max="9719" width="10.26953125" style="108" customWidth="1"/>
    <col min="9720" max="9720" width="20.1796875" style="108" customWidth="1"/>
    <col min="9721" max="9721" width="18.453125" style="108" bestFit="1" customWidth="1"/>
    <col min="9722" max="9729" width="9.7265625" style="108" customWidth="1"/>
    <col min="9730" max="9730" width="16.1796875" style="108" customWidth="1"/>
    <col min="9731" max="9731" width="14.36328125" style="108" customWidth="1"/>
    <col min="9732" max="9732" width="13.7265625" style="108" customWidth="1"/>
    <col min="9733" max="9734" width="12.6328125" style="108" customWidth="1"/>
    <col min="9735" max="9735" width="28.81640625" style="108" customWidth="1"/>
    <col min="9736" max="9970" width="8.7265625" style="108"/>
    <col min="9971" max="9971" width="5.36328125" style="108" customWidth="1"/>
    <col min="9972" max="9972" width="17.90625" style="108" customWidth="1"/>
    <col min="9973" max="9973" width="9" style="108" bestFit="1" customWidth="1"/>
    <col min="9974" max="9974" width="37.08984375" style="108" customWidth="1"/>
    <col min="9975" max="9975" width="10.26953125" style="108" customWidth="1"/>
    <col min="9976" max="9976" width="20.1796875" style="108" customWidth="1"/>
    <col min="9977" max="9977" width="18.453125" style="108" bestFit="1" customWidth="1"/>
    <col min="9978" max="9985" width="9.7265625" style="108" customWidth="1"/>
    <col min="9986" max="9986" width="16.1796875" style="108" customWidth="1"/>
    <col min="9987" max="9987" width="14.36328125" style="108" customWidth="1"/>
    <col min="9988" max="9988" width="13.7265625" style="108" customWidth="1"/>
    <col min="9989" max="9990" width="12.6328125" style="108" customWidth="1"/>
    <col min="9991" max="9991" width="28.81640625" style="108" customWidth="1"/>
    <col min="9992" max="10226" width="8.7265625" style="108"/>
    <col min="10227" max="10227" width="5.36328125" style="108" customWidth="1"/>
    <col min="10228" max="10228" width="17.90625" style="108" customWidth="1"/>
    <col min="10229" max="10229" width="9" style="108" bestFit="1" customWidth="1"/>
    <col min="10230" max="10230" width="37.08984375" style="108" customWidth="1"/>
    <col min="10231" max="10231" width="10.26953125" style="108" customWidth="1"/>
    <col min="10232" max="10232" width="20.1796875" style="108" customWidth="1"/>
    <col min="10233" max="10233" width="18.453125" style="108" bestFit="1" customWidth="1"/>
    <col min="10234" max="10241" width="9.7265625" style="108" customWidth="1"/>
    <col min="10242" max="10242" width="16.1796875" style="108" customWidth="1"/>
    <col min="10243" max="10243" width="14.36328125" style="108" customWidth="1"/>
    <col min="10244" max="10244" width="13.7265625" style="108" customWidth="1"/>
    <col min="10245" max="10246" width="12.6328125" style="108" customWidth="1"/>
    <col min="10247" max="10247" width="28.81640625" style="108" customWidth="1"/>
    <col min="10248" max="10482" width="8.7265625" style="108"/>
    <col min="10483" max="10483" width="5.36328125" style="108" customWidth="1"/>
    <col min="10484" max="10484" width="17.90625" style="108" customWidth="1"/>
    <col min="10485" max="10485" width="9" style="108" bestFit="1" customWidth="1"/>
    <col min="10486" max="10486" width="37.08984375" style="108" customWidth="1"/>
    <col min="10487" max="10487" width="10.26953125" style="108" customWidth="1"/>
    <col min="10488" max="10488" width="20.1796875" style="108" customWidth="1"/>
    <col min="10489" max="10489" width="18.453125" style="108" bestFit="1" customWidth="1"/>
    <col min="10490" max="10497" width="9.7265625" style="108" customWidth="1"/>
    <col min="10498" max="10498" width="16.1796875" style="108" customWidth="1"/>
    <col min="10499" max="10499" width="14.36328125" style="108" customWidth="1"/>
    <col min="10500" max="10500" width="13.7265625" style="108" customWidth="1"/>
    <col min="10501" max="10502" width="12.6328125" style="108" customWidth="1"/>
    <col min="10503" max="10503" width="28.81640625" style="108" customWidth="1"/>
    <col min="10504" max="10738" width="8.7265625" style="108"/>
    <col min="10739" max="10739" width="5.36328125" style="108" customWidth="1"/>
    <col min="10740" max="10740" width="17.90625" style="108" customWidth="1"/>
    <col min="10741" max="10741" width="9" style="108" bestFit="1" customWidth="1"/>
    <col min="10742" max="10742" width="37.08984375" style="108" customWidth="1"/>
    <col min="10743" max="10743" width="10.26953125" style="108" customWidth="1"/>
    <col min="10744" max="10744" width="20.1796875" style="108" customWidth="1"/>
    <col min="10745" max="10745" width="18.453125" style="108" bestFit="1" customWidth="1"/>
    <col min="10746" max="10753" width="9.7265625" style="108" customWidth="1"/>
    <col min="10754" max="10754" width="16.1796875" style="108" customWidth="1"/>
    <col min="10755" max="10755" width="14.36328125" style="108" customWidth="1"/>
    <col min="10756" max="10756" width="13.7265625" style="108" customWidth="1"/>
    <col min="10757" max="10758" width="12.6328125" style="108" customWidth="1"/>
    <col min="10759" max="10759" width="28.81640625" style="108" customWidth="1"/>
    <col min="10760" max="10994" width="8.7265625" style="108"/>
    <col min="10995" max="10995" width="5.36328125" style="108" customWidth="1"/>
    <col min="10996" max="10996" width="17.90625" style="108" customWidth="1"/>
    <col min="10997" max="10997" width="9" style="108" bestFit="1" customWidth="1"/>
    <col min="10998" max="10998" width="37.08984375" style="108" customWidth="1"/>
    <col min="10999" max="10999" width="10.26953125" style="108" customWidth="1"/>
    <col min="11000" max="11000" width="20.1796875" style="108" customWidth="1"/>
    <col min="11001" max="11001" width="18.453125" style="108" bestFit="1" customWidth="1"/>
    <col min="11002" max="11009" width="9.7265625" style="108" customWidth="1"/>
    <col min="11010" max="11010" width="16.1796875" style="108" customWidth="1"/>
    <col min="11011" max="11011" width="14.36328125" style="108" customWidth="1"/>
    <col min="11012" max="11012" width="13.7265625" style="108" customWidth="1"/>
    <col min="11013" max="11014" width="12.6328125" style="108" customWidth="1"/>
    <col min="11015" max="11015" width="28.81640625" style="108" customWidth="1"/>
    <col min="11016" max="11250" width="8.7265625" style="108"/>
    <col min="11251" max="11251" width="5.36328125" style="108" customWidth="1"/>
    <col min="11252" max="11252" width="17.90625" style="108" customWidth="1"/>
    <col min="11253" max="11253" width="9" style="108" bestFit="1" customWidth="1"/>
    <col min="11254" max="11254" width="37.08984375" style="108" customWidth="1"/>
    <col min="11255" max="11255" width="10.26953125" style="108" customWidth="1"/>
    <col min="11256" max="11256" width="20.1796875" style="108" customWidth="1"/>
    <col min="11257" max="11257" width="18.453125" style="108" bestFit="1" customWidth="1"/>
    <col min="11258" max="11265" width="9.7265625" style="108" customWidth="1"/>
    <col min="11266" max="11266" width="16.1796875" style="108" customWidth="1"/>
    <col min="11267" max="11267" width="14.36328125" style="108" customWidth="1"/>
    <col min="11268" max="11268" width="13.7265625" style="108" customWidth="1"/>
    <col min="11269" max="11270" width="12.6328125" style="108" customWidth="1"/>
    <col min="11271" max="11271" width="28.81640625" style="108" customWidth="1"/>
    <col min="11272" max="11506" width="8.7265625" style="108"/>
    <col min="11507" max="11507" width="5.36328125" style="108" customWidth="1"/>
    <col min="11508" max="11508" width="17.90625" style="108" customWidth="1"/>
    <col min="11509" max="11509" width="9" style="108" bestFit="1" customWidth="1"/>
    <col min="11510" max="11510" width="37.08984375" style="108" customWidth="1"/>
    <col min="11511" max="11511" width="10.26953125" style="108" customWidth="1"/>
    <col min="11512" max="11512" width="20.1796875" style="108" customWidth="1"/>
    <col min="11513" max="11513" width="18.453125" style="108" bestFit="1" customWidth="1"/>
    <col min="11514" max="11521" width="9.7265625" style="108" customWidth="1"/>
    <col min="11522" max="11522" width="16.1796875" style="108" customWidth="1"/>
    <col min="11523" max="11523" width="14.36328125" style="108" customWidth="1"/>
    <col min="11524" max="11524" width="13.7265625" style="108" customWidth="1"/>
    <col min="11525" max="11526" width="12.6328125" style="108" customWidth="1"/>
    <col min="11527" max="11527" width="28.81640625" style="108" customWidth="1"/>
    <col min="11528" max="11762" width="8.7265625" style="108"/>
    <col min="11763" max="11763" width="5.36328125" style="108" customWidth="1"/>
    <col min="11764" max="11764" width="17.90625" style="108" customWidth="1"/>
    <col min="11765" max="11765" width="9" style="108" bestFit="1" customWidth="1"/>
    <col min="11766" max="11766" width="37.08984375" style="108" customWidth="1"/>
    <col min="11767" max="11767" width="10.26953125" style="108" customWidth="1"/>
    <col min="11768" max="11768" width="20.1796875" style="108" customWidth="1"/>
    <col min="11769" max="11769" width="18.453125" style="108" bestFit="1" customWidth="1"/>
    <col min="11770" max="11777" width="9.7265625" style="108" customWidth="1"/>
    <col min="11778" max="11778" width="16.1796875" style="108" customWidth="1"/>
    <col min="11779" max="11779" width="14.36328125" style="108" customWidth="1"/>
    <col min="11780" max="11780" width="13.7265625" style="108" customWidth="1"/>
    <col min="11781" max="11782" width="12.6328125" style="108" customWidth="1"/>
    <col min="11783" max="11783" width="28.81640625" style="108" customWidth="1"/>
    <col min="11784" max="12018" width="8.7265625" style="108"/>
    <col min="12019" max="12019" width="5.36328125" style="108" customWidth="1"/>
    <col min="12020" max="12020" width="17.90625" style="108" customWidth="1"/>
    <col min="12021" max="12021" width="9" style="108" bestFit="1" customWidth="1"/>
    <col min="12022" max="12022" width="37.08984375" style="108" customWidth="1"/>
    <col min="12023" max="12023" width="10.26953125" style="108" customWidth="1"/>
    <col min="12024" max="12024" width="20.1796875" style="108" customWidth="1"/>
    <col min="12025" max="12025" width="18.453125" style="108" bestFit="1" customWidth="1"/>
    <col min="12026" max="12033" width="9.7265625" style="108" customWidth="1"/>
    <col min="12034" max="12034" width="16.1796875" style="108" customWidth="1"/>
    <col min="12035" max="12035" width="14.36328125" style="108" customWidth="1"/>
    <col min="12036" max="12036" width="13.7265625" style="108" customWidth="1"/>
    <col min="12037" max="12038" width="12.6328125" style="108" customWidth="1"/>
    <col min="12039" max="12039" width="28.81640625" style="108" customWidth="1"/>
    <col min="12040" max="12274" width="8.7265625" style="108"/>
    <col min="12275" max="12275" width="5.36328125" style="108" customWidth="1"/>
    <col min="12276" max="12276" width="17.90625" style="108" customWidth="1"/>
    <col min="12277" max="12277" width="9" style="108" bestFit="1" customWidth="1"/>
    <col min="12278" max="12278" width="37.08984375" style="108" customWidth="1"/>
    <col min="12279" max="12279" width="10.26953125" style="108" customWidth="1"/>
    <col min="12280" max="12280" width="20.1796875" style="108" customWidth="1"/>
    <col min="12281" max="12281" width="18.453125" style="108" bestFit="1" customWidth="1"/>
    <col min="12282" max="12289" width="9.7265625" style="108" customWidth="1"/>
    <col min="12290" max="12290" width="16.1796875" style="108" customWidth="1"/>
    <col min="12291" max="12291" width="14.36328125" style="108" customWidth="1"/>
    <col min="12292" max="12292" width="13.7265625" style="108" customWidth="1"/>
    <col min="12293" max="12294" width="12.6328125" style="108" customWidth="1"/>
    <col min="12295" max="12295" width="28.81640625" style="108" customWidth="1"/>
    <col min="12296" max="12530" width="8.7265625" style="108"/>
    <col min="12531" max="12531" width="5.36328125" style="108" customWidth="1"/>
    <col min="12532" max="12532" width="17.90625" style="108" customWidth="1"/>
    <col min="12533" max="12533" width="9" style="108" bestFit="1" customWidth="1"/>
    <col min="12534" max="12534" width="37.08984375" style="108" customWidth="1"/>
    <col min="12535" max="12535" width="10.26953125" style="108" customWidth="1"/>
    <col min="12536" max="12536" width="20.1796875" style="108" customWidth="1"/>
    <col min="12537" max="12537" width="18.453125" style="108" bestFit="1" customWidth="1"/>
    <col min="12538" max="12545" width="9.7265625" style="108" customWidth="1"/>
    <col min="12546" max="12546" width="16.1796875" style="108" customWidth="1"/>
    <col min="12547" max="12547" width="14.36328125" style="108" customWidth="1"/>
    <col min="12548" max="12548" width="13.7265625" style="108" customWidth="1"/>
    <col min="12549" max="12550" width="12.6328125" style="108" customWidth="1"/>
    <col min="12551" max="12551" width="28.81640625" style="108" customWidth="1"/>
    <col min="12552" max="12786" width="8.7265625" style="108"/>
    <col min="12787" max="12787" width="5.36328125" style="108" customWidth="1"/>
    <col min="12788" max="12788" width="17.90625" style="108" customWidth="1"/>
    <col min="12789" max="12789" width="9" style="108" bestFit="1" customWidth="1"/>
    <col min="12790" max="12790" width="37.08984375" style="108" customWidth="1"/>
    <col min="12791" max="12791" width="10.26953125" style="108" customWidth="1"/>
    <col min="12792" max="12792" width="20.1796875" style="108" customWidth="1"/>
    <col min="12793" max="12793" width="18.453125" style="108" bestFit="1" customWidth="1"/>
    <col min="12794" max="12801" width="9.7265625" style="108" customWidth="1"/>
    <col min="12802" max="12802" width="16.1796875" style="108" customWidth="1"/>
    <col min="12803" max="12803" width="14.36328125" style="108" customWidth="1"/>
    <col min="12804" max="12804" width="13.7265625" style="108" customWidth="1"/>
    <col min="12805" max="12806" width="12.6328125" style="108" customWidth="1"/>
    <col min="12807" max="12807" width="28.81640625" style="108" customWidth="1"/>
    <col min="12808" max="13042" width="8.7265625" style="108"/>
    <col min="13043" max="13043" width="5.36328125" style="108" customWidth="1"/>
    <col min="13044" max="13044" width="17.90625" style="108" customWidth="1"/>
    <col min="13045" max="13045" width="9" style="108" bestFit="1" customWidth="1"/>
    <col min="13046" max="13046" width="37.08984375" style="108" customWidth="1"/>
    <col min="13047" max="13047" width="10.26953125" style="108" customWidth="1"/>
    <col min="13048" max="13048" width="20.1796875" style="108" customWidth="1"/>
    <col min="13049" max="13049" width="18.453125" style="108" bestFit="1" customWidth="1"/>
    <col min="13050" max="13057" width="9.7265625" style="108" customWidth="1"/>
    <col min="13058" max="13058" width="16.1796875" style="108" customWidth="1"/>
    <col min="13059" max="13059" width="14.36328125" style="108" customWidth="1"/>
    <col min="13060" max="13060" width="13.7265625" style="108" customWidth="1"/>
    <col min="13061" max="13062" width="12.6328125" style="108" customWidth="1"/>
    <col min="13063" max="13063" width="28.81640625" style="108" customWidth="1"/>
    <col min="13064" max="13298" width="8.7265625" style="108"/>
    <col min="13299" max="13299" width="5.36328125" style="108" customWidth="1"/>
    <col min="13300" max="13300" width="17.90625" style="108" customWidth="1"/>
    <col min="13301" max="13301" width="9" style="108" bestFit="1" customWidth="1"/>
    <col min="13302" max="13302" width="37.08984375" style="108" customWidth="1"/>
    <col min="13303" max="13303" width="10.26953125" style="108" customWidth="1"/>
    <col min="13304" max="13304" width="20.1796875" style="108" customWidth="1"/>
    <col min="13305" max="13305" width="18.453125" style="108" bestFit="1" customWidth="1"/>
    <col min="13306" max="13313" width="9.7265625" style="108" customWidth="1"/>
    <col min="13314" max="13314" width="16.1796875" style="108" customWidth="1"/>
    <col min="13315" max="13315" width="14.36328125" style="108" customWidth="1"/>
    <col min="13316" max="13316" width="13.7265625" style="108" customWidth="1"/>
    <col min="13317" max="13318" width="12.6328125" style="108" customWidth="1"/>
    <col min="13319" max="13319" width="28.81640625" style="108" customWidth="1"/>
    <col min="13320" max="13554" width="8.7265625" style="108"/>
    <col min="13555" max="13555" width="5.36328125" style="108" customWidth="1"/>
    <col min="13556" max="13556" width="17.90625" style="108" customWidth="1"/>
    <col min="13557" max="13557" width="9" style="108" bestFit="1" customWidth="1"/>
    <col min="13558" max="13558" width="37.08984375" style="108" customWidth="1"/>
    <col min="13559" max="13559" width="10.26953125" style="108" customWidth="1"/>
    <col min="13560" max="13560" width="20.1796875" style="108" customWidth="1"/>
    <col min="13561" max="13561" width="18.453125" style="108" bestFit="1" customWidth="1"/>
    <col min="13562" max="13569" width="9.7265625" style="108" customWidth="1"/>
    <col min="13570" max="13570" width="16.1796875" style="108" customWidth="1"/>
    <col min="13571" max="13571" width="14.36328125" style="108" customWidth="1"/>
    <col min="13572" max="13572" width="13.7265625" style="108" customWidth="1"/>
    <col min="13573" max="13574" width="12.6328125" style="108" customWidth="1"/>
    <col min="13575" max="13575" width="28.81640625" style="108" customWidth="1"/>
    <col min="13576" max="13810" width="8.7265625" style="108"/>
    <col min="13811" max="13811" width="5.36328125" style="108" customWidth="1"/>
    <col min="13812" max="13812" width="17.90625" style="108" customWidth="1"/>
    <col min="13813" max="13813" width="9" style="108" bestFit="1" customWidth="1"/>
    <col min="13814" max="13814" width="37.08984375" style="108" customWidth="1"/>
    <col min="13815" max="13815" width="10.26953125" style="108" customWidth="1"/>
    <col min="13816" max="13816" width="20.1796875" style="108" customWidth="1"/>
    <col min="13817" max="13817" width="18.453125" style="108" bestFit="1" customWidth="1"/>
    <col min="13818" max="13825" width="9.7265625" style="108" customWidth="1"/>
    <col min="13826" max="13826" width="16.1796875" style="108" customWidth="1"/>
    <col min="13827" max="13827" width="14.36328125" style="108" customWidth="1"/>
    <col min="13828" max="13828" width="13.7265625" style="108" customWidth="1"/>
    <col min="13829" max="13830" width="12.6328125" style="108" customWidth="1"/>
    <col min="13831" max="13831" width="28.81640625" style="108" customWidth="1"/>
    <col min="13832" max="14066" width="8.7265625" style="108"/>
    <col min="14067" max="14067" width="5.36328125" style="108" customWidth="1"/>
    <col min="14068" max="14068" width="17.90625" style="108" customWidth="1"/>
    <col min="14069" max="14069" width="9" style="108" bestFit="1" customWidth="1"/>
    <col min="14070" max="14070" width="37.08984375" style="108" customWidth="1"/>
    <col min="14071" max="14071" width="10.26953125" style="108" customWidth="1"/>
    <col min="14072" max="14072" width="20.1796875" style="108" customWidth="1"/>
    <col min="14073" max="14073" width="18.453125" style="108" bestFit="1" customWidth="1"/>
    <col min="14074" max="14081" width="9.7265625" style="108" customWidth="1"/>
    <col min="14082" max="14082" width="16.1796875" style="108" customWidth="1"/>
    <col min="14083" max="14083" width="14.36328125" style="108" customWidth="1"/>
    <col min="14084" max="14084" width="13.7265625" style="108" customWidth="1"/>
    <col min="14085" max="14086" width="12.6328125" style="108" customWidth="1"/>
    <col min="14087" max="14087" width="28.81640625" style="108" customWidth="1"/>
    <col min="14088" max="14322" width="8.7265625" style="108"/>
    <col min="14323" max="14323" width="5.36328125" style="108" customWidth="1"/>
    <col min="14324" max="14324" width="17.90625" style="108" customWidth="1"/>
    <col min="14325" max="14325" width="9" style="108" bestFit="1" customWidth="1"/>
    <col min="14326" max="14326" width="37.08984375" style="108" customWidth="1"/>
    <col min="14327" max="14327" width="10.26953125" style="108" customWidth="1"/>
    <col min="14328" max="14328" width="20.1796875" style="108" customWidth="1"/>
    <col min="14329" max="14329" width="18.453125" style="108" bestFit="1" customWidth="1"/>
    <col min="14330" max="14337" width="9.7265625" style="108" customWidth="1"/>
    <col min="14338" max="14338" width="16.1796875" style="108" customWidth="1"/>
    <col min="14339" max="14339" width="14.36328125" style="108" customWidth="1"/>
    <col min="14340" max="14340" width="13.7265625" style="108" customWidth="1"/>
    <col min="14341" max="14342" width="12.6328125" style="108" customWidth="1"/>
    <col min="14343" max="14343" width="28.81640625" style="108" customWidth="1"/>
    <col min="14344" max="14578" width="8.7265625" style="108"/>
    <col min="14579" max="14579" width="5.36328125" style="108" customWidth="1"/>
    <col min="14580" max="14580" width="17.90625" style="108" customWidth="1"/>
    <col min="14581" max="14581" width="9" style="108" bestFit="1" customWidth="1"/>
    <col min="14582" max="14582" width="37.08984375" style="108" customWidth="1"/>
    <col min="14583" max="14583" width="10.26953125" style="108" customWidth="1"/>
    <col min="14584" max="14584" width="20.1796875" style="108" customWidth="1"/>
    <col min="14585" max="14585" width="18.453125" style="108" bestFit="1" customWidth="1"/>
    <col min="14586" max="14593" width="9.7265625" style="108" customWidth="1"/>
    <col min="14594" max="14594" width="16.1796875" style="108" customWidth="1"/>
    <col min="14595" max="14595" width="14.36328125" style="108" customWidth="1"/>
    <col min="14596" max="14596" width="13.7265625" style="108" customWidth="1"/>
    <col min="14597" max="14598" width="12.6328125" style="108" customWidth="1"/>
    <col min="14599" max="14599" width="28.81640625" style="108" customWidth="1"/>
    <col min="14600" max="14834" width="8.7265625" style="108"/>
    <col min="14835" max="14835" width="5.36328125" style="108" customWidth="1"/>
    <col min="14836" max="14836" width="17.90625" style="108" customWidth="1"/>
    <col min="14837" max="14837" width="9" style="108" bestFit="1" customWidth="1"/>
    <col min="14838" max="14838" width="37.08984375" style="108" customWidth="1"/>
    <col min="14839" max="14839" width="10.26953125" style="108" customWidth="1"/>
    <col min="14840" max="14840" width="20.1796875" style="108" customWidth="1"/>
    <col min="14841" max="14841" width="18.453125" style="108" bestFit="1" customWidth="1"/>
    <col min="14842" max="14849" width="9.7265625" style="108" customWidth="1"/>
    <col min="14850" max="14850" width="16.1796875" style="108" customWidth="1"/>
    <col min="14851" max="14851" width="14.36328125" style="108" customWidth="1"/>
    <col min="14852" max="14852" width="13.7265625" style="108" customWidth="1"/>
    <col min="14853" max="14854" width="12.6328125" style="108" customWidth="1"/>
    <col min="14855" max="14855" width="28.81640625" style="108" customWidth="1"/>
    <col min="14856" max="15090" width="8.7265625" style="108"/>
    <col min="15091" max="15091" width="5.36328125" style="108" customWidth="1"/>
    <col min="15092" max="15092" width="17.90625" style="108" customWidth="1"/>
    <col min="15093" max="15093" width="9" style="108" bestFit="1" customWidth="1"/>
    <col min="15094" max="15094" width="37.08984375" style="108" customWidth="1"/>
    <col min="15095" max="15095" width="10.26953125" style="108" customWidth="1"/>
    <col min="15096" max="15096" width="20.1796875" style="108" customWidth="1"/>
    <col min="15097" max="15097" width="18.453125" style="108" bestFit="1" customWidth="1"/>
    <col min="15098" max="15105" width="9.7265625" style="108" customWidth="1"/>
    <col min="15106" max="15106" width="16.1796875" style="108" customWidth="1"/>
    <col min="15107" max="15107" width="14.36328125" style="108" customWidth="1"/>
    <col min="15108" max="15108" width="13.7265625" style="108" customWidth="1"/>
    <col min="15109" max="15110" width="12.6328125" style="108" customWidth="1"/>
    <col min="15111" max="15111" width="28.81640625" style="108" customWidth="1"/>
    <col min="15112" max="15346" width="8.7265625" style="108"/>
    <col min="15347" max="15347" width="5.36328125" style="108" customWidth="1"/>
    <col min="15348" max="15348" width="17.90625" style="108" customWidth="1"/>
    <col min="15349" max="15349" width="9" style="108" bestFit="1" customWidth="1"/>
    <col min="15350" max="15350" width="37.08984375" style="108" customWidth="1"/>
    <col min="15351" max="15351" width="10.26953125" style="108" customWidth="1"/>
    <col min="15352" max="15352" width="20.1796875" style="108" customWidth="1"/>
    <col min="15353" max="15353" width="18.453125" style="108" bestFit="1" customWidth="1"/>
    <col min="15354" max="15361" width="9.7265625" style="108" customWidth="1"/>
    <col min="15362" max="15362" width="16.1796875" style="108" customWidth="1"/>
    <col min="15363" max="15363" width="14.36328125" style="108" customWidth="1"/>
    <col min="15364" max="15364" width="13.7265625" style="108" customWidth="1"/>
    <col min="15365" max="15366" width="12.6328125" style="108" customWidth="1"/>
    <col min="15367" max="15367" width="28.81640625" style="108" customWidth="1"/>
    <col min="15368" max="15602" width="8.7265625" style="108"/>
    <col min="15603" max="15603" width="5.36328125" style="108" customWidth="1"/>
    <col min="15604" max="15604" width="17.90625" style="108" customWidth="1"/>
    <col min="15605" max="15605" width="9" style="108" bestFit="1" customWidth="1"/>
    <col min="15606" max="15606" width="37.08984375" style="108" customWidth="1"/>
    <col min="15607" max="15607" width="10.26953125" style="108" customWidth="1"/>
    <col min="15608" max="15608" width="20.1796875" style="108" customWidth="1"/>
    <col min="15609" max="15609" width="18.453125" style="108" bestFit="1" customWidth="1"/>
    <col min="15610" max="15617" width="9.7265625" style="108" customWidth="1"/>
    <col min="15618" max="15618" width="16.1796875" style="108" customWidth="1"/>
    <col min="15619" max="15619" width="14.36328125" style="108" customWidth="1"/>
    <col min="15620" max="15620" width="13.7265625" style="108" customWidth="1"/>
    <col min="15621" max="15622" width="12.6328125" style="108" customWidth="1"/>
    <col min="15623" max="15623" width="28.81640625" style="108" customWidth="1"/>
    <col min="15624" max="15858" width="8.7265625" style="108"/>
    <col min="15859" max="15859" width="5.36328125" style="108" customWidth="1"/>
    <col min="15860" max="15860" width="17.90625" style="108" customWidth="1"/>
    <col min="15861" max="15861" width="9" style="108" bestFit="1" customWidth="1"/>
    <col min="15862" max="15862" width="37.08984375" style="108" customWidth="1"/>
    <col min="15863" max="15863" width="10.26953125" style="108" customWidth="1"/>
    <col min="15864" max="15864" width="20.1796875" style="108" customWidth="1"/>
    <col min="15865" max="15865" width="18.453125" style="108" bestFit="1" customWidth="1"/>
    <col min="15866" max="15873" width="9.7265625" style="108" customWidth="1"/>
    <col min="15874" max="15874" width="16.1796875" style="108" customWidth="1"/>
    <col min="15875" max="15875" width="14.36328125" style="108" customWidth="1"/>
    <col min="15876" max="15876" width="13.7265625" style="108" customWidth="1"/>
    <col min="15877" max="15878" width="12.6328125" style="108" customWidth="1"/>
    <col min="15879" max="15879" width="28.81640625" style="108" customWidth="1"/>
    <col min="15880" max="16114" width="8.7265625" style="108"/>
    <col min="16115" max="16115" width="5.36328125" style="108" customWidth="1"/>
    <col min="16116" max="16116" width="17.90625" style="108" customWidth="1"/>
    <col min="16117" max="16117" width="9" style="108" bestFit="1" customWidth="1"/>
    <col min="16118" max="16118" width="37.08984375" style="108" customWidth="1"/>
    <col min="16119" max="16119" width="10.26953125" style="108" customWidth="1"/>
    <col min="16120" max="16120" width="20.1796875" style="108" customWidth="1"/>
    <col min="16121" max="16121" width="18.453125" style="108" bestFit="1" customWidth="1"/>
    <col min="16122" max="16129" width="9.7265625" style="108" customWidth="1"/>
    <col min="16130" max="16130" width="16.1796875" style="108" customWidth="1"/>
    <col min="16131" max="16131" width="14.36328125" style="108" customWidth="1"/>
    <col min="16132" max="16132" width="13.7265625" style="108" customWidth="1"/>
    <col min="16133" max="16134" width="12.6328125" style="108" customWidth="1"/>
    <col min="16135" max="16135" width="28.81640625" style="108" customWidth="1"/>
    <col min="16136" max="16384" width="8.7265625" style="108"/>
  </cols>
  <sheetData>
    <row r="1" spans="1:7" s="12" customFormat="1" ht="25" customHeight="1" x14ac:dyDescent="0.35">
      <c r="A1" s="595" t="s">
        <v>21</v>
      </c>
      <c r="B1" s="596" t="s">
        <v>54</v>
      </c>
      <c r="C1" s="596"/>
      <c r="D1" s="595" t="s">
        <v>48</v>
      </c>
      <c r="E1" s="479" t="s">
        <v>56</v>
      </c>
      <c r="F1" s="595" t="s">
        <v>50</v>
      </c>
      <c r="G1" s="595"/>
    </row>
    <row r="2" spans="1:7" s="12" customFormat="1" ht="25" customHeight="1" x14ac:dyDescent="0.35">
      <c r="A2" s="595"/>
      <c r="B2" s="596"/>
      <c r="C2" s="596"/>
      <c r="D2" s="595"/>
      <c r="E2" s="479">
        <v>2024</v>
      </c>
      <c r="F2" s="480" t="s">
        <v>211</v>
      </c>
      <c r="G2" s="480" t="s">
        <v>212</v>
      </c>
    </row>
    <row r="3" spans="1:7" s="12" customFormat="1" x14ac:dyDescent="0.35">
      <c r="A3" s="602" t="s">
        <v>389</v>
      </c>
      <c r="B3" s="602"/>
      <c r="C3" s="602"/>
      <c r="D3" s="602"/>
      <c r="E3" s="602"/>
      <c r="F3" s="602"/>
      <c r="G3" s="602"/>
    </row>
    <row r="4" spans="1:7" s="107" customFormat="1" x14ac:dyDescent="0.35">
      <c r="A4" s="499">
        <v>3</v>
      </c>
      <c r="B4" s="499" t="s">
        <v>390</v>
      </c>
      <c r="C4" s="603" t="s">
        <v>391</v>
      </c>
      <c r="D4" s="603"/>
      <c r="E4" s="500"/>
      <c r="F4" s="501"/>
      <c r="G4" s="499"/>
    </row>
    <row r="5" spans="1:7" ht="32.5" customHeight="1" x14ac:dyDescent="0.35">
      <c r="A5" s="502"/>
      <c r="B5" s="502" t="s">
        <v>392</v>
      </c>
      <c r="C5" s="601" t="s">
        <v>393</v>
      </c>
      <c r="D5" s="601"/>
      <c r="E5" s="503"/>
      <c r="F5" s="504"/>
      <c r="G5" s="502"/>
    </row>
    <row r="6" spans="1:7" ht="30" customHeight="1" x14ac:dyDescent="0.35">
      <c r="A6" s="505"/>
      <c r="B6" s="506">
        <v>1</v>
      </c>
      <c r="C6" s="507" t="s">
        <v>394</v>
      </c>
      <c r="D6" s="508" t="s">
        <v>20</v>
      </c>
      <c r="E6" s="509">
        <v>2024</v>
      </c>
      <c r="F6" s="510">
        <v>20685000</v>
      </c>
      <c r="G6" s="505" t="s">
        <v>120</v>
      </c>
    </row>
    <row r="7" spans="1:7" x14ac:dyDescent="0.35">
      <c r="A7" s="502"/>
      <c r="B7" s="502" t="s">
        <v>395</v>
      </c>
      <c r="C7" s="601" t="s">
        <v>396</v>
      </c>
      <c r="D7" s="601"/>
      <c r="E7" s="503"/>
      <c r="F7" s="504"/>
      <c r="G7" s="502"/>
    </row>
    <row r="8" spans="1:7" ht="30" customHeight="1" x14ac:dyDescent="0.35">
      <c r="A8" s="511"/>
      <c r="B8" s="506">
        <v>1</v>
      </c>
      <c r="C8" s="512" t="s">
        <v>396</v>
      </c>
      <c r="D8" s="513" t="s">
        <v>302</v>
      </c>
      <c r="E8" s="509">
        <v>2024</v>
      </c>
      <c r="F8" s="510">
        <v>24325000</v>
      </c>
      <c r="G8" s="505" t="s">
        <v>120</v>
      </c>
    </row>
    <row r="9" spans="1:7" s="109" customFormat="1" ht="30" customHeight="1" x14ac:dyDescent="0.35">
      <c r="A9" s="502">
        <v>3</v>
      </c>
      <c r="B9" s="514" t="s">
        <v>377</v>
      </c>
      <c r="C9" s="515" t="s">
        <v>391</v>
      </c>
      <c r="D9" s="514"/>
      <c r="E9" s="503"/>
      <c r="F9" s="510"/>
      <c r="G9" s="516"/>
    </row>
    <row r="10" spans="1:7" ht="25" customHeight="1" x14ac:dyDescent="0.35">
      <c r="A10" s="511"/>
      <c r="B10" s="517" t="s">
        <v>399</v>
      </c>
      <c r="C10" s="518" t="s">
        <v>400</v>
      </c>
      <c r="D10" s="519"/>
      <c r="E10" s="503"/>
      <c r="F10" s="510"/>
      <c r="G10" s="516"/>
    </row>
    <row r="11" spans="1:7" ht="30" customHeight="1" x14ac:dyDescent="0.35">
      <c r="A11" s="511"/>
      <c r="B11" s="506">
        <v>1</v>
      </c>
      <c r="C11" s="512" t="s">
        <v>401</v>
      </c>
      <c r="D11" s="513" t="s">
        <v>6</v>
      </c>
      <c r="E11" s="509">
        <v>2024</v>
      </c>
      <c r="F11" s="510">
        <v>32400000</v>
      </c>
      <c r="G11" s="520" t="s">
        <v>74</v>
      </c>
    </row>
    <row r="12" spans="1:7" ht="30" customHeight="1" x14ac:dyDescent="0.35">
      <c r="A12" s="511"/>
      <c r="B12" s="506">
        <v>1</v>
      </c>
      <c r="C12" s="512" t="s">
        <v>402</v>
      </c>
      <c r="D12" s="513" t="s">
        <v>403</v>
      </c>
      <c r="E12" s="509">
        <v>2024</v>
      </c>
      <c r="F12" s="510">
        <v>7200000</v>
      </c>
      <c r="G12" s="520" t="s">
        <v>74</v>
      </c>
    </row>
    <row r="13" spans="1:7" x14ac:dyDescent="0.35">
      <c r="A13" s="502">
        <v>3</v>
      </c>
      <c r="B13" s="502" t="s">
        <v>404</v>
      </c>
      <c r="C13" s="601" t="s">
        <v>405</v>
      </c>
      <c r="D13" s="601"/>
      <c r="E13" s="503"/>
      <c r="F13" s="504"/>
      <c r="G13" s="502"/>
    </row>
    <row r="14" spans="1:7" ht="30" customHeight="1" x14ac:dyDescent="0.35">
      <c r="A14" s="511"/>
      <c r="B14" s="506">
        <v>1</v>
      </c>
      <c r="C14" s="512" t="s">
        <v>407</v>
      </c>
      <c r="D14" s="513" t="s">
        <v>302</v>
      </c>
      <c r="E14" s="509">
        <v>2024</v>
      </c>
      <c r="F14" s="510">
        <v>46250000</v>
      </c>
      <c r="G14" s="505" t="s">
        <v>120</v>
      </c>
    </row>
    <row r="15" spans="1:7" x14ac:dyDescent="0.35">
      <c r="A15" s="502"/>
      <c r="B15" s="502" t="s">
        <v>423</v>
      </c>
      <c r="C15" s="601" t="s">
        <v>424</v>
      </c>
      <c r="D15" s="601"/>
      <c r="E15" s="503"/>
      <c r="F15" s="504"/>
      <c r="G15" s="502"/>
    </row>
    <row r="16" spans="1:7" ht="30" customHeight="1" x14ac:dyDescent="0.35">
      <c r="A16" s="511"/>
      <c r="B16" s="506">
        <v>1</v>
      </c>
      <c r="C16" s="512" t="s">
        <v>424</v>
      </c>
      <c r="D16" s="513" t="s">
        <v>302</v>
      </c>
      <c r="E16" s="509">
        <v>2024</v>
      </c>
      <c r="F16" s="510">
        <v>6270000</v>
      </c>
      <c r="G16" s="520" t="s">
        <v>426</v>
      </c>
    </row>
    <row r="17" spans="1:7" ht="19" customHeight="1" x14ac:dyDescent="0.35">
      <c r="A17" s="600" t="s">
        <v>206</v>
      </c>
      <c r="B17" s="600"/>
      <c r="C17" s="600"/>
      <c r="D17" s="600"/>
      <c r="E17" s="521"/>
      <c r="F17" s="522">
        <f>SUM(F4:F16)</f>
        <v>137130000</v>
      </c>
      <c r="G17" s="523"/>
    </row>
  </sheetData>
  <mergeCells count="11">
    <mergeCell ref="F1:G1"/>
    <mergeCell ref="A17:D17"/>
    <mergeCell ref="C15:D15"/>
    <mergeCell ref="A3:G3"/>
    <mergeCell ref="C4:D4"/>
    <mergeCell ref="C5:D5"/>
    <mergeCell ref="C7:D7"/>
    <mergeCell ref="C13:D13"/>
    <mergeCell ref="A1:A2"/>
    <mergeCell ref="B1:C2"/>
    <mergeCell ref="D1:D2"/>
  </mergeCells>
  <pageMargins left="0.7" right="0.7" top="0.75" bottom="0.75" header="0.3" footer="0.3"/>
  <pageSetup paperSize="5"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10C3-4891-44D4-BF64-F279AD80F159}">
  <sheetPr>
    <tabColor rgb="FFFFFF00"/>
  </sheetPr>
  <dimension ref="A1:L261"/>
  <sheetViews>
    <sheetView view="pageBreakPreview" topLeftCell="A190" zoomScaleNormal="60" zoomScaleSheetLayoutView="100" workbookViewId="0">
      <selection activeCell="B161" sqref="B161"/>
    </sheetView>
  </sheetViews>
  <sheetFormatPr defaultRowHeight="15.5" x14ac:dyDescent="0.35"/>
  <cols>
    <col min="1" max="1" width="7.7265625" style="21" customWidth="1"/>
    <col min="2" max="2" width="65.36328125" style="21" customWidth="1"/>
    <col min="3" max="3" width="17.1796875" style="265" customWidth="1"/>
    <col min="4" max="4" width="19.90625" style="266" bestFit="1" customWidth="1"/>
    <col min="5" max="5" width="11.54296875" style="95" bestFit="1" customWidth="1"/>
    <col min="6" max="240" width="8.7265625" style="95"/>
    <col min="241" max="241" width="3.453125" style="95" customWidth="1"/>
    <col min="242" max="242" width="21.54296875" style="95" customWidth="1"/>
    <col min="243" max="243" width="8.453125" style="95" customWidth="1"/>
    <col min="244" max="244" width="68.81640625" style="95" customWidth="1"/>
    <col min="245" max="245" width="10.26953125" style="95" customWidth="1"/>
    <col min="246" max="246" width="20.1796875" style="95" customWidth="1"/>
    <col min="247" max="247" width="14.26953125" style="95" customWidth="1"/>
    <col min="248" max="248" width="13.1796875" style="95" customWidth="1"/>
    <col min="249" max="249" width="19.7265625" style="95" customWidth="1"/>
    <col min="250" max="250" width="10.1796875" style="95" customWidth="1"/>
    <col min="251" max="251" width="8.7265625" style="95"/>
    <col min="252" max="252" width="11.26953125" style="95" customWidth="1"/>
    <col min="253" max="253" width="10.54296875" style="95" customWidth="1"/>
    <col min="254" max="254" width="17.26953125" style="95" customWidth="1"/>
    <col min="255" max="256" width="21.1796875" style="95" customWidth="1"/>
    <col min="257" max="257" width="22" style="95" bestFit="1" customWidth="1"/>
    <col min="258" max="258" width="23" style="95" customWidth="1"/>
    <col min="259" max="496" width="8.7265625" style="95"/>
    <col min="497" max="497" width="3.453125" style="95" customWidth="1"/>
    <col min="498" max="498" width="21.54296875" style="95" customWidth="1"/>
    <col min="499" max="499" width="8.453125" style="95" customWidth="1"/>
    <col min="500" max="500" width="68.81640625" style="95" customWidth="1"/>
    <col min="501" max="501" width="10.26953125" style="95" customWidth="1"/>
    <col min="502" max="502" width="20.1796875" style="95" customWidth="1"/>
    <col min="503" max="503" width="14.26953125" style="95" customWidth="1"/>
    <col min="504" max="504" width="13.1796875" style="95" customWidth="1"/>
    <col min="505" max="505" width="19.7265625" style="95" customWidth="1"/>
    <col min="506" max="506" width="10.1796875" style="95" customWidth="1"/>
    <col min="507" max="507" width="8.7265625" style="95"/>
    <col min="508" max="508" width="11.26953125" style="95" customWidth="1"/>
    <col min="509" max="509" width="10.54296875" style="95" customWidth="1"/>
    <col min="510" max="510" width="17.26953125" style="95" customWidth="1"/>
    <col min="511" max="512" width="21.1796875" style="95" customWidth="1"/>
    <col min="513" max="513" width="22" style="95" bestFit="1" customWidth="1"/>
    <col min="514" max="514" width="23" style="95" customWidth="1"/>
    <col min="515" max="752" width="8.7265625" style="95"/>
    <col min="753" max="753" width="3.453125" style="95" customWidth="1"/>
    <col min="754" max="754" width="21.54296875" style="95" customWidth="1"/>
    <col min="755" max="755" width="8.453125" style="95" customWidth="1"/>
    <col min="756" max="756" width="68.81640625" style="95" customWidth="1"/>
    <col min="757" max="757" width="10.26953125" style="95" customWidth="1"/>
    <col min="758" max="758" width="20.1796875" style="95" customWidth="1"/>
    <col min="759" max="759" width="14.26953125" style="95" customWidth="1"/>
    <col min="760" max="760" width="13.1796875" style="95" customWidth="1"/>
    <col min="761" max="761" width="19.7265625" style="95" customWidth="1"/>
    <col min="762" max="762" width="10.1796875" style="95" customWidth="1"/>
    <col min="763" max="763" width="8.7265625" style="95"/>
    <col min="764" max="764" width="11.26953125" style="95" customWidth="1"/>
    <col min="765" max="765" width="10.54296875" style="95" customWidth="1"/>
    <col min="766" max="766" width="17.26953125" style="95" customWidth="1"/>
    <col min="767" max="768" width="21.1796875" style="95" customWidth="1"/>
    <col min="769" max="769" width="22" style="95" bestFit="1" customWidth="1"/>
    <col min="770" max="770" width="23" style="95" customWidth="1"/>
    <col min="771" max="1008" width="8.7265625" style="95"/>
    <col min="1009" max="1009" width="3.453125" style="95" customWidth="1"/>
    <col min="1010" max="1010" width="21.54296875" style="95" customWidth="1"/>
    <col min="1011" max="1011" width="8.453125" style="95" customWidth="1"/>
    <col min="1012" max="1012" width="68.81640625" style="95" customWidth="1"/>
    <col min="1013" max="1013" width="10.26953125" style="95" customWidth="1"/>
    <col min="1014" max="1014" width="20.1796875" style="95" customWidth="1"/>
    <col min="1015" max="1015" width="14.26953125" style="95" customWidth="1"/>
    <col min="1016" max="1016" width="13.1796875" style="95" customWidth="1"/>
    <col min="1017" max="1017" width="19.7265625" style="95" customWidth="1"/>
    <col min="1018" max="1018" width="10.1796875" style="95" customWidth="1"/>
    <col min="1019" max="1019" width="8.7265625" style="95"/>
    <col min="1020" max="1020" width="11.26953125" style="95" customWidth="1"/>
    <col min="1021" max="1021" width="10.54296875" style="95" customWidth="1"/>
    <col min="1022" max="1022" width="17.26953125" style="95" customWidth="1"/>
    <col min="1023" max="1024" width="21.1796875" style="95" customWidth="1"/>
    <col min="1025" max="1025" width="22" style="95" bestFit="1" customWidth="1"/>
    <col min="1026" max="1026" width="23" style="95" customWidth="1"/>
    <col min="1027" max="1264" width="8.7265625" style="95"/>
    <col min="1265" max="1265" width="3.453125" style="95" customWidth="1"/>
    <col min="1266" max="1266" width="21.54296875" style="95" customWidth="1"/>
    <col min="1267" max="1267" width="8.453125" style="95" customWidth="1"/>
    <col min="1268" max="1268" width="68.81640625" style="95" customWidth="1"/>
    <col min="1269" max="1269" width="10.26953125" style="95" customWidth="1"/>
    <col min="1270" max="1270" width="20.1796875" style="95" customWidth="1"/>
    <col min="1271" max="1271" width="14.26953125" style="95" customWidth="1"/>
    <col min="1272" max="1272" width="13.1796875" style="95" customWidth="1"/>
    <col min="1273" max="1273" width="19.7265625" style="95" customWidth="1"/>
    <col min="1274" max="1274" width="10.1796875" style="95" customWidth="1"/>
    <col min="1275" max="1275" width="8.7265625" style="95"/>
    <col min="1276" max="1276" width="11.26953125" style="95" customWidth="1"/>
    <col min="1277" max="1277" width="10.54296875" style="95" customWidth="1"/>
    <col min="1278" max="1278" width="17.26953125" style="95" customWidth="1"/>
    <col min="1279" max="1280" width="21.1796875" style="95" customWidth="1"/>
    <col min="1281" max="1281" width="22" style="95" bestFit="1" customWidth="1"/>
    <col min="1282" max="1282" width="23" style="95" customWidth="1"/>
    <col min="1283" max="1520" width="8.7265625" style="95"/>
    <col min="1521" max="1521" width="3.453125" style="95" customWidth="1"/>
    <col min="1522" max="1522" width="21.54296875" style="95" customWidth="1"/>
    <col min="1523" max="1523" width="8.453125" style="95" customWidth="1"/>
    <col min="1524" max="1524" width="68.81640625" style="95" customWidth="1"/>
    <col min="1525" max="1525" width="10.26953125" style="95" customWidth="1"/>
    <col min="1526" max="1526" width="20.1796875" style="95" customWidth="1"/>
    <col min="1527" max="1527" width="14.26953125" style="95" customWidth="1"/>
    <col min="1528" max="1528" width="13.1796875" style="95" customWidth="1"/>
    <col min="1529" max="1529" width="19.7265625" style="95" customWidth="1"/>
    <col min="1530" max="1530" width="10.1796875" style="95" customWidth="1"/>
    <col min="1531" max="1531" width="8.7265625" style="95"/>
    <col min="1532" max="1532" width="11.26953125" style="95" customWidth="1"/>
    <col min="1533" max="1533" width="10.54296875" style="95" customWidth="1"/>
    <col min="1534" max="1534" width="17.26953125" style="95" customWidth="1"/>
    <col min="1535" max="1536" width="21.1796875" style="95" customWidth="1"/>
    <col min="1537" max="1537" width="22" style="95" bestFit="1" customWidth="1"/>
    <col min="1538" max="1538" width="23" style="95" customWidth="1"/>
    <col min="1539" max="1776" width="8.7265625" style="95"/>
    <col min="1777" max="1777" width="3.453125" style="95" customWidth="1"/>
    <col min="1778" max="1778" width="21.54296875" style="95" customWidth="1"/>
    <col min="1779" max="1779" width="8.453125" style="95" customWidth="1"/>
    <col min="1780" max="1780" width="68.81640625" style="95" customWidth="1"/>
    <col min="1781" max="1781" width="10.26953125" style="95" customWidth="1"/>
    <col min="1782" max="1782" width="20.1796875" style="95" customWidth="1"/>
    <col min="1783" max="1783" width="14.26953125" style="95" customWidth="1"/>
    <col min="1784" max="1784" width="13.1796875" style="95" customWidth="1"/>
    <col min="1785" max="1785" width="19.7265625" style="95" customWidth="1"/>
    <col min="1786" max="1786" width="10.1796875" style="95" customWidth="1"/>
    <col min="1787" max="1787" width="8.7265625" style="95"/>
    <col min="1788" max="1788" width="11.26953125" style="95" customWidth="1"/>
    <col min="1789" max="1789" width="10.54296875" style="95" customWidth="1"/>
    <col min="1790" max="1790" width="17.26953125" style="95" customWidth="1"/>
    <col min="1791" max="1792" width="21.1796875" style="95" customWidth="1"/>
    <col min="1793" max="1793" width="22" style="95" bestFit="1" customWidth="1"/>
    <col min="1794" max="1794" width="23" style="95" customWidth="1"/>
    <col min="1795" max="2032" width="8.7265625" style="95"/>
    <col min="2033" max="2033" width="3.453125" style="95" customWidth="1"/>
    <col min="2034" max="2034" width="21.54296875" style="95" customWidth="1"/>
    <col min="2035" max="2035" width="8.453125" style="95" customWidth="1"/>
    <col min="2036" max="2036" width="68.81640625" style="95" customWidth="1"/>
    <col min="2037" max="2037" width="10.26953125" style="95" customWidth="1"/>
    <col min="2038" max="2038" width="20.1796875" style="95" customWidth="1"/>
    <col min="2039" max="2039" width="14.26953125" style="95" customWidth="1"/>
    <col min="2040" max="2040" width="13.1796875" style="95" customWidth="1"/>
    <col min="2041" max="2041" width="19.7265625" style="95" customWidth="1"/>
    <col min="2042" max="2042" width="10.1796875" style="95" customWidth="1"/>
    <col min="2043" max="2043" width="8.7265625" style="95"/>
    <col min="2044" max="2044" width="11.26953125" style="95" customWidth="1"/>
    <col min="2045" max="2045" width="10.54296875" style="95" customWidth="1"/>
    <col min="2046" max="2046" width="17.26953125" style="95" customWidth="1"/>
    <col min="2047" max="2048" width="21.1796875" style="95" customWidth="1"/>
    <col min="2049" max="2049" width="22" style="95" bestFit="1" customWidth="1"/>
    <col min="2050" max="2050" width="23" style="95" customWidth="1"/>
    <col min="2051" max="2288" width="8.7265625" style="95"/>
    <col min="2289" max="2289" width="3.453125" style="95" customWidth="1"/>
    <col min="2290" max="2290" width="21.54296875" style="95" customWidth="1"/>
    <col min="2291" max="2291" width="8.453125" style="95" customWidth="1"/>
    <col min="2292" max="2292" width="68.81640625" style="95" customWidth="1"/>
    <col min="2293" max="2293" width="10.26953125" style="95" customWidth="1"/>
    <col min="2294" max="2294" width="20.1796875" style="95" customWidth="1"/>
    <col min="2295" max="2295" width="14.26953125" style="95" customWidth="1"/>
    <col min="2296" max="2296" width="13.1796875" style="95" customWidth="1"/>
    <col min="2297" max="2297" width="19.7265625" style="95" customWidth="1"/>
    <col min="2298" max="2298" width="10.1796875" style="95" customWidth="1"/>
    <col min="2299" max="2299" width="8.7265625" style="95"/>
    <col min="2300" max="2300" width="11.26953125" style="95" customWidth="1"/>
    <col min="2301" max="2301" width="10.54296875" style="95" customWidth="1"/>
    <col min="2302" max="2302" width="17.26953125" style="95" customWidth="1"/>
    <col min="2303" max="2304" width="21.1796875" style="95" customWidth="1"/>
    <col min="2305" max="2305" width="22" style="95" bestFit="1" customWidth="1"/>
    <col min="2306" max="2306" width="23" style="95" customWidth="1"/>
    <col min="2307" max="2544" width="8.7265625" style="95"/>
    <col min="2545" max="2545" width="3.453125" style="95" customWidth="1"/>
    <col min="2546" max="2546" width="21.54296875" style="95" customWidth="1"/>
    <col min="2547" max="2547" width="8.453125" style="95" customWidth="1"/>
    <col min="2548" max="2548" width="68.81640625" style="95" customWidth="1"/>
    <col min="2549" max="2549" width="10.26953125" style="95" customWidth="1"/>
    <col min="2550" max="2550" width="20.1796875" style="95" customWidth="1"/>
    <col min="2551" max="2551" width="14.26953125" style="95" customWidth="1"/>
    <col min="2552" max="2552" width="13.1796875" style="95" customWidth="1"/>
    <col min="2553" max="2553" width="19.7265625" style="95" customWidth="1"/>
    <col min="2554" max="2554" width="10.1796875" style="95" customWidth="1"/>
    <col min="2555" max="2555" width="8.7265625" style="95"/>
    <col min="2556" max="2556" width="11.26953125" style="95" customWidth="1"/>
    <col min="2557" max="2557" width="10.54296875" style="95" customWidth="1"/>
    <col min="2558" max="2558" width="17.26953125" style="95" customWidth="1"/>
    <col min="2559" max="2560" width="21.1796875" style="95" customWidth="1"/>
    <col min="2561" max="2561" width="22" style="95" bestFit="1" customWidth="1"/>
    <col min="2562" max="2562" width="23" style="95" customWidth="1"/>
    <col min="2563" max="2800" width="8.7265625" style="95"/>
    <col min="2801" max="2801" width="3.453125" style="95" customWidth="1"/>
    <col min="2802" max="2802" width="21.54296875" style="95" customWidth="1"/>
    <col min="2803" max="2803" width="8.453125" style="95" customWidth="1"/>
    <col min="2804" max="2804" width="68.81640625" style="95" customWidth="1"/>
    <col min="2805" max="2805" width="10.26953125" style="95" customWidth="1"/>
    <col min="2806" max="2806" width="20.1796875" style="95" customWidth="1"/>
    <col min="2807" max="2807" width="14.26953125" style="95" customWidth="1"/>
    <col min="2808" max="2808" width="13.1796875" style="95" customWidth="1"/>
    <col min="2809" max="2809" width="19.7265625" style="95" customWidth="1"/>
    <col min="2810" max="2810" width="10.1796875" style="95" customWidth="1"/>
    <col min="2811" max="2811" width="8.7265625" style="95"/>
    <col min="2812" max="2812" width="11.26953125" style="95" customWidth="1"/>
    <col min="2813" max="2813" width="10.54296875" style="95" customWidth="1"/>
    <col min="2814" max="2814" width="17.26953125" style="95" customWidth="1"/>
    <col min="2815" max="2816" width="21.1796875" style="95" customWidth="1"/>
    <col min="2817" max="2817" width="22" style="95" bestFit="1" customWidth="1"/>
    <col min="2818" max="2818" width="23" style="95" customWidth="1"/>
    <col min="2819" max="3056" width="8.7265625" style="95"/>
    <col min="3057" max="3057" width="3.453125" style="95" customWidth="1"/>
    <col min="3058" max="3058" width="21.54296875" style="95" customWidth="1"/>
    <col min="3059" max="3059" width="8.453125" style="95" customWidth="1"/>
    <col min="3060" max="3060" width="68.81640625" style="95" customWidth="1"/>
    <col min="3061" max="3061" width="10.26953125" style="95" customWidth="1"/>
    <col min="3062" max="3062" width="20.1796875" style="95" customWidth="1"/>
    <col min="3063" max="3063" width="14.26953125" style="95" customWidth="1"/>
    <col min="3064" max="3064" width="13.1796875" style="95" customWidth="1"/>
    <col min="3065" max="3065" width="19.7265625" style="95" customWidth="1"/>
    <col min="3066" max="3066" width="10.1796875" style="95" customWidth="1"/>
    <col min="3067" max="3067" width="8.7265625" style="95"/>
    <col min="3068" max="3068" width="11.26953125" style="95" customWidth="1"/>
    <col min="3069" max="3069" width="10.54296875" style="95" customWidth="1"/>
    <col min="3070" max="3070" width="17.26953125" style="95" customWidth="1"/>
    <col min="3071" max="3072" width="21.1796875" style="95" customWidth="1"/>
    <col min="3073" max="3073" width="22" style="95" bestFit="1" customWidth="1"/>
    <col min="3074" max="3074" width="23" style="95" customWidth="1"/>
    <col min="3075" max="3312" width="8.7265625" style="95"/>
    <col min="3313" max="3313" width="3.453125" style="95" customWidth="1"/>
    <col min="3314" max="3314" width="21.54296875" style="95" customWidth="1"/>
    <col min="3315" max="3315" width="8.453125" style="95" customWidth="1"/>
    <col min="3316" max="3316" width="68.81640625" style="95" customWidth="1"/>
    <col min="3317" max="3317" width="10.26953125" style="95" customWidth="1"/>
    <col min="3318" max="3318" width="20.1796875" style="95" customWidth="1"/>
    <col min="3319" max="3319" width="14.26953125" style="95" customWidth="1"/>
    <col min="3320" max="3320" width="13.1796875" style="95" customWidth="1"/>
    <col min="3321" max="3321" width="19.7265625" style="95" customWidth="1"/>
    <col min="3322" max="3322" width="10.1796875" style="95" customWidth="1"/>
    <col min="3323" max="3323" width="8.7265625" style="95"/>
    <col min="3324" max="3324" width="11.26953125" style="95" customWidth="1"/>
    <col min="3325" max="3325" width="10.54296875" style="95" customWidth="1"/>
    <col min="3326" max="3326" width="17.26953125" style="95" customWidth="1"/>
    <col min="3327" max="3328" width="21.1796875" style="95" customWidth="1"/>
    <col min="3329" max="3329" width="22" style="95" bestFit="1" customWidth="1"/>
    <col min="3330" max="3330" width="23" style="95" customWidth="1"/>
    <col min="3331" max="3568" width="8.7265625" style="95"/>
    <col min="3569" max="3569" width="3.453125" style="95" customWidth="1"/>
    <col min="3570" max="3570" width="21.54296875" style="95" customWidth="1"/>
    <col min="3571" max="3571" width="8.453125" style="95" customWidth="1"/>
    <col min="3572" max="3572" width="68.81640625" style="95" customWidth="1"/>
    <col min="3573" max="3573" width="10.26953125" style="95" customWidth="1"/>
    <col min="3574" max="3574" width="20.1796875" style="95" customWidth="1"/>
    <col min="3575" max="3575" width="14.26953125" style="95" customWidth="1"/>
    <col min="3576" max="3576" width="13.1796875" style="95" customWidth="1"/>
    <col min="3577" max="3577" width="19.7265625" style="95" customWidth="1"/>
    <col min="3578" max="3578" width="10.1796875" style="95" customWidth="1"/>
    <col min="3579" max="3579" width="8.7265625" style="95"/>
    <col min="3580" max="3580" width="11.26953125" style="95" customWidth="1"/>
    <col min="3581" max="3581" width="10.54296875" style="95" customWidth="1"/>
    <col min="3582" max="3582" width="17.26953125" style="95" customWidth="1"/>
    <col min="3583" max="3584" width="21.1796875" style="95" customWidth="1"/>
    <col min="3585" max="3585" width="22" style="95" bestFit="1" customWidth="1"/>
    <col min="3586" max="3586" width="23" style="95" customWidth="1"/>
    <col min="3587" max="3824" width="8.7265625" style="95"/>
    <col min="3825" max="3825" width="3.453125" style="95" customWidth="1"/>
    <col min="3826" max="3826" width="21.54296875" style="95" customWidth="1"/>
    <col min="3827" max="3827" width="8.453125" style="95" customWidth="1"/>
    <col min="3828" max="3828" width="68.81640625" style="95" customWidth="1"/>
    <col min="3829" max="3829" width="10.26953125" style="95" customWidth="1"/>
    <col min="3830" max="3830" width="20.1796875" style="95" customWidth="1"/>
    <col min="3831" max="3831" width="14.26953125" style="95" customWidth="1"/>
    <col min="3832" max="3832" width="13.1796875" style="95" customWidth="1"/>
    <col min="3833" max="3833" width="19.7265625" style="95" customWidth="1"/>
    <col min="3834" max="3834" width="10.1796875" style="95" customWidth="1"/>
    <col min="3835" max="3835" width="8.7265625" style="95"/>
    <col min="3836" max="3836" width="11.26953125" style="95" customWidth="1"/>
    <col min="3837" max="3837" width="10.54296875" style="95" customWidth="1"/>
    <col min="3838" max="3838" width="17.26953125" style="95" customWidth="1"/>
    <col min="3839" max="3840" width="21.1796875" style="95" customWidth="1"/>
    <col min="3841" max="3841" width="22" style="95" bestFit="1" customWidth="1"/>
    <col min="3842" max="3842" width="23" style="95" customWidth="1"/>
    <col min="3843" max="4080" width="8.7265625" style="95"/>
    <col min="4081" max="4081" width="3.453125" style="95" customWidth="1"/>
    <col min="4082" max="4082" width="21.54296875" style="95" customWidth="1"/>
    <col min="4083" max="4083" width="8.453125" style="95" customWidth="1"/>
    <col min="4084" max="4084" width="68.81640625" style="95" customWidth="1"/>
    <col min="4085" max="4085" width="10.26953125" style="95" customWidth="1"/>
    <col min="4086" max="4086" width="20.1796875" style="95" customWidth="1"/>
    <col min="4087" max="4087" width="14.26953125" style="95" customWidth="1"/>
    <col min="4088" max="4088" width="13.1796875" style="95" customWidth="1"/>
    <col min="4089" max="4089" width="19.7265625" style="95" customWidth="1"/>
    <col min="4090" max="4090" width="10.1796875" style="95" customWidth="1"/>
    <col min="4091" max="4091" width="8.7265625" style="95"/>
    <col min="4092" max="4092" width="11.26953125" style="95" customWidth="1"/>
    <col min="4093" max="4093" width="10.54296875" style="95" customWidth="1"/>
    <col min="4094" max="4094" width="17.26953125" style="95" customWidth="1"/>
    <col min="4095" max="4096" width="21.1796875" style="95" customWidth="1"/>
    <col min="4097" max="4097" width="22" style="95" bestFit="1" customWidth="1"/>
    <col min="4098" max="4098" width="23" style="95" customWidth="1"/>
    <col min="4099" max="4336" width="8.7265625" style="95"/>
    <col min="4337" max="4337" width="3.453125" style="95" customWidth="1"/>
    <col min="4338" max="4338" width="21.54296875" style="95" customWidth="1"/>
    <col min="4339" max="4339" width="8.453125" style="95" customWidth="1"/>
    <col min="4340" max="4340" width="68.81640625" style="95" customWidth="1"/>
    <col min="4341" max="4341" width="10.26953125" style="95" customWidth="1"/>
    <col min="4342" max="4342" width="20.1796875" style="95" customWidth="1"/>
    <col min="4343" max="4343" width="14.26953125" style="95" customWidth="1"/>
    <col min="4344" max="4344" width="13.1796875" style="95" customWidth="1"/>
    <col min="4345" max="4345" width="19.7265625" style="95" customWidth="1"/>
    <col min="4346" max="4346" width="10.1796875" style="95" customWidth="1"/>
    <col min="4347" max="4347" width="8.7265625" style="95"/>
    <col min="4348" max="4348" width="11.26953125" style="95" customWidth="1"/>
    <col min="4349" max="4349" width="10.54296875" style="95" customWidth="1"/>
    <col min="4350" max="4350" width="17.26953125" style="95" customWidth="1"/>
    <col min="4351" max="4352" width="21.1796875" style="95" customWidth="1"/>
    <col min="4353" max="4353" width="22" style="95" bestFit="1" customWidth="1"/>
    <col min="4354" max="4354" width="23" style="95" customWidth="1"/>
    <col min="4355" max="4592" width="8.7265625" style="95"/>
    <col min="4593" max="4593" width="3.453125" style="95" customWidth="1"/>
    <col min="4594" max="4594" width="21.54296875" style="95" customWidth="1"/>
    <col min="4595" max="4595" width="8.453125" style="95" customWidth="1"/>
    <col min="4596" max="4596" width="68.81640625" style="95" customWidth="1"/>
    <col min="4597" max="4597" width="10.26953125" style="95" customWidth="1"/>
    <col min="4598" max="4598" width="20.1796875" style="95" customWidth="1"/>
    <col min="4599" max="4599" width="14.26953125" style="95" customWidth="1"/>
    <col min="4600" max="4600" width="13.1796875" style="95" customWidth="1"/>
    <col min="4601" max="4601" width="19.7265625" style="95" customWidth="1"/>
    <col min="4602" max="4602" width="10.1796875" style="95" customWidth="1"/>
    <col min="4603" max="4603" width="8.7265625" style="95"/>
    <col min="4604" max="4604" width="11.26953125" style="95" customWidth="1"/>
    <col min="4605" max="4605" width="10.54296875" style="95" customWidth="1"/>
    <col min="4606" max="4606" width="17.26953125" style="95" customWidth="1"/>
    <col min="4607" max="4608" width="21.1796875" style="95" customWidth="1"/>
    <col min="4609" max="4609" width="22" style="95" bestFit="1" customWidth="1"/>
    <col min="4610" max="4610" width="23" style="95" customWidth="1"/>
    <col min="4611" max="4848" width="8.7265625" style="95"/>
    <col min="4849" max="4849" width="3.453125" style="95" customWidth="1"/>
    <col min="4850" max="4850" width="21.54296875" style="95" customWidth="1"/>
    <col min="4851" max="4851" width="8.453125" style="95" customWidth="1"/>
    <col min="4852" max="4852" width="68.81640625" style="95" customWidth="1"/>
    <col min="4853" max="4853" width="10.26953125" style="95" customWidth="1"/>
    <col min="4854" max="4854" width="20.1796875" style="95" customWidth="1"/>
    <col min="4855" max="4855" width="14.26953125" style="95" customWidth="1"/>
    <col min="4856" max="4856" width="13.1796875" style="95" customWidth="1"/>
    <col min="4857" max="4857" width="19.7265625" style="95" customWidth="1"/>
    <col min="4858" max="4858" width="10.1796875" style="95" customWidth="1"/>
    <col min="4859" max="4859" width="8.7265625" style="95"/>
    <col min="4860" max="4860" width="11.26953125" style="95" customWidth="1"/>
    <col min="4861" max="4861" width="10.54296875" style="95" customWidth="1"/>
    <col min="4862" max="4862" width="17.26953125" style="95" customWidth="1"/>
    <col min="4863" max="4864" width="21.1796875" style="95" customWidth="1"/>
    <col min="4865" max="4865" width="22" style="95" bestFit="1" customWidth="1"/>
    <col min="4866" max="4866" width="23" style="95" customWidth="1"/>
    <col min="4867" max="5104" width="8.7265625" style="95"/>
    <col min="5105" max="5105" width="3.453125" style="95" customWidth="1"/>
    <col min="5106" max="5106" width="21.54296875" style="95" customWidth="1"/>
    <col min="5107" max="5107" width="8.453125" style="95" customWidth="1"/>
    <col min="5108" max="5108" width="68.81640625" style="95" customWidth="1"/>
    <col min="5109" max="5109" width="10.26953125" style="95" customWidth="1"/>
    <col min="5110" max="5110" width="20.1796875" style="95" customWidth="1"/>
    <col min="5111" max="5111" width="14.26953125" style="95" customWidth="1"/>
    <col min="5112" max="5112" width="13.1796875" style="95" customWidth="1"/>
    <col min="5113" max="5113" width="19.7265625" style="95" customWidth="1"/>
    <col min="5114" max="5114" width="10.1796875" style="95" customWidth="1"/>
    <col min="5115" max="5115" width="8.7265625" style="95"/>
    <col min="5116" max="5116" width="11.26953125" style="95" customWidth="1"/>
    <col min="5117" max="5117" width="10.54296875" style="95" customWidth="1"/>
    <col min="5118" max="5118" width="17.26953125" style="95" customWidth="1"/>
    <col min="5119" max="5120" width="21.1796875" style="95" customWidth="1"/>
    <col min="5121" max="5121" width="22" style="95" bestFit="1" customWidth="1"/>
    <col min="5122" max="5122" width="23" style="95" customWidth="1"/>
    <col min="5123" max="5360" width="8.7265625" style="95"/>
    <col min="5361" max="5361" width="3.453125" style="95" customWidth="1"/>
    <col min="5362" max="5362" width="21.54296875" style="95" customWidth="1"/>
    <col min="5363" max="5363" width="8.453125" style="95" customWidth="1"/>
    <col min="5364" max="5364" width="68.81640625" style="95" customWidth="1"/>
    <col min="5365" max="5365" width="10.26953125" style="95" customWidth="1"/>
    <col min="5366" max="5366" width="20.1796875" style="95" customWidth="1"/>
    <col min="5367" max="5367" width="14.26953125" style="95" customWidth="1"/>
    <col min="5368" max="5368" width="13.1796875" style="95" customWidth="1"/>
    <col min="5369" max="5369" width="19.7265625" style="95" customWidth="1"/>
    <col min="5370" max="5370" width="10.1796875" style="95" customWidth="1"/>
    <col min="5371" max="5371" width="8.7265625" style="95"/>
    <col min="5372" max="5372" width="11.26953125" style="95" customWidth="1"/>
    <col min="5373" max="5373" width="10.54296875" style="95" customWidth="1"/>
    <col min="5374" max="5374" width="17.26953125" style="95" customWidth="1"/>
    <col min="5375" max="5376" width="21.1796875" style="95" customWidth="1"/>
    <col min="5377" max="5377" width="22" style="95" bestFit="1" customWidth="1"/>
    <col min="5378" max="5378" width="23" style="95" customWidth="1"/>
    <col min="5379" max="5616" width="8.7265625" style="95"/>
    <col min="5617" max="5617" width="3.453125" style="95" customWidth="1"/>
    <col min="5618" max="5618" width="21.54296875" style="95" customWidth="1"/>
    <col min="5619" max="5619" width="8.453125" style="95" customWidth="1"/>
    <col min="5620" max="5620" width="68.81640625" style="95" customWidth="1"/>
    <col min="5621" max="5621" width="10.26953125" style="95" customWidth="1"/>
    <col min="5622" max="5622" width="20.1796875" style="95" customWidth="1"/>
    <col min="5623" max="5623" width="14.26953125" style="95" customWidth="1"/>
    <col min="5624" max="5624" width="13.1796875" style="95" customWidth="1"/>
    <col min="5625" max="5625" width="19.7265625" style="95" customWidth="1"/>
    <col min="5626" max="5626" width="10.1796875" style="95" customWidth="1"/>
    <col min="5627" max="5627" width="8.7265625" style="95"/>
    <col min="5628" max="5628" width="11.26953125" style="95" customWidth="1"/>
    <col min="5629" max="5629" width="10.54296875" style="95" customWidth="1"/>
    <col min="5630" max="5630" width="17.26953125" style="95" customWidth="1"/>
    <col min="5631" max="5632" width="21.1796875" style="95" customWidth="1"/>
    <col min="5633" max="5633" width="22" style="95" bestFit="1" customWidth="1"/>
    <col min="5634" max="5634" width="23" style="95" customWidth="1"/>
    <col min="5635" max="5872" width="8.7265625" style="95"/>
    <col min="5873" max="5873" width="3.453125" style="95" customWidth="1"/>
    <col min="5874" max="5874" width="21.54296875" style="95" customWidth="1"/>
    <col min="5875" max="5875" width="8.453125" style="95" customWidth="1"/>
    <col min="5876" max="5876" width="68.81640625" style="95" customWidth="1"/>
    <col min="5877" max="5877" width="10.26953125" style="95" customWidth="1"/>
    <col min="5878" max="5878" width="20.1796875" style="95" customWidth="1"/>
    <col min="5879" max="5879" width="14.26953125" style="95" customWidth="1"/>
    <col min="5880" max="5880" width="13.1796875" style="95" customWidth="1"/>
    <col min="5881" max="5881" width="19.7265625" style="95" customWidth="1"/>
    <col min="5882" max="5882" width="10.1796875" style="95" customWidth="1"/>
    <col min="5883" max="5883" width="8.7265625" style="95"/>
    <col min="5884" max="5884" width="11.26953125" style="95" customWidth="1"/>
    <col min="5885" max="5885" width="10.54296875" style="95" customWidth="1"/>
    <col min="5886" max="5886" width="17.26953125" style="95" customWidth="1"/>
    <col min="5887" max="5888" width="21.1796875" style="95" customWidth="1"/>
    <col min="5889" max="5889" width="22" style="95" bestFit="1" customWidth="1"/>
    <col min="5890" max="5890" width="23" style="95" customWidth="1"/>
    <col min="5891" max="6128" width="8.7265625" style="95"/>
    <col min="6129" max="6129" width="3.453125" style="95" customWidth="1"/>
    <col min="6130" max="6130" width="21.54296875" style="95" customWidth="1"/>
    <col min="6131" max="6131" width="8.453125" style="95" customWidth="1"/>
    <col min="6132" max="6132" width="68.81640625" style="95" customWidth="1"/>
    <col min="6133" max="6133" width="10.26953125" style="95" customWidth="1"/>
    <col min="6134" max="6134" width="20.1796875" style="95" customWidth="1"/>
    <col min="6135" max="6135" width="14.26953125" style="95" customWidth="1"/>
    <col min="6136" max="6136" width="13.1796875" style="95" customWidth="1"/>
    <col min="6137" max="6137" width="19.7265625" style="95" customWidth="1"/>
    <col min="6138" max="6138" width="10.1796875" style="95" customWidth="1"/>
    <col min="6139" max="6139" width="8.7265625" style="95"/>
    <col min="6140" max="6140" width="11.26953125" style="95" customWidth="1"/>
    <col min="6141" max="6141" width="10.54296875" style="95" customWidth="1"/>
    <col min="6142" max="6142" width="17.26953125" style="95" customWidth="1"/>
    <col min="6143" max="6144" width="21.1796875" style="95" customWidth="1"/>
    <col min="6145" max="6145" width="22" style="95" bestFit="1" customWidth="1"/>
    <col min="6146" max="6146" width="23" style="95" customWidth="1"/>
    <col min="6147" max="6384" width="8.7265625" style="95"/>
    <col min="6385" max="6385" width="3.453125" style="95" customWidth="1"/>
    <col min="6386" max="6386" width="21.54296875" style="95" customWidth="1"/>
    <col min="6387" max="6387" width="8.453125" style="95" customWidth="1"/>
    <col min="6388" max="6388" width="68.81640625" style="95" customWidth="1"/>
    <col min="6389" max="6389" width="10.26953125" style="95" customWidth="1"/>
    <col min="6390" max="6390" width="20.1796875" style="95" customWidth="1"/>
    <col min="6391" max="6391" width="14.26953125" style="95" customWidth="1"/>
    <col min="6392" max="6392" width="13.1796875" style="95" customWidth="1"/>
    <col min="6393" max="6393" width="19.7265625" style="95" customWidth="1"/>
    <col min="6394" max="6394" width="10.1796875" style="95" customWidth="1"/>
    <col min="6395" max="6395" width="8.7265625" style="95"/>
    <col min="6396" max="6396" width="11.26953125" style="95" customWidth="1"/>
    <col min="6397" max="6397" width="10.54296875" style="95" customWidth="1"/>
    <col min="6398" max="6398" width="17.26953125" style="95" customWidth="1"/>
    <col min="6399" max="6400" width="21.1796875" style="95" customWidth="1"/>
    <col min="6401" max="6401" width="22" style="95" bestFit="1" customWidth="1"/>
    <col min="6402" max="6402" width="23" style="95" customWidth="1"/>
    <col min="6403" max="6640" width="8.7265625" style="95"/>
    <col min="6641" max="6641" width="3.453125" style="95" customWidth="1"/>
    <col min="6642" max="6642" width="21.54296875" style="95" customWidth="1"/>
    <col min="6643" max="6643" width="8.453125" style="95" customWidth="1"/>
    <col min="6644" max="6644" width="68.81640625" style="95" customWidth="1"/>
    <col min="6645" max="6645" width="10.26953125" style="95" customWidth="1"/>
    <col min="6646" max="6646" width="20.1796875" style="95" customWidth="1"/>
    <col min="6647" max="6647" width="14.26953125" style="95" customWidth="1"/>
    <col min="6648" max="6648" width="13.1796875" style="95" customWidth="1"/>
    <col min="6649" max="6649" width="19.7265625" style="95" customWidth="1"/>
    <col min="6650" max="6650" width="10.1796875" style="95" customWidth="1"/>
    <col min="6651" max="6651" width="8.7265625" style="95"/>
    <col min="6652" max="6652" width="11.26953125" style="95" customWidth="1"/>
    <col min="6653" max="6653" width="10.54296875" style="95" customWidth="1"/>
    <col min="6654" max="6654" width="17.26953125" style="95" customWidth="1"/>
    <col min="6655" max="6656" width="21.1796875" style="95" customWidth="1"/>
    <col min="6657" max="6657" width="22" style="95" bestFit="1" customWidth="1"/>
    <col min="6658" max="6658" width="23" style="95" customWidth="1"/>
    <col min="6659" max="6896" width="8.7265625" style="95"/>
    <col min="6897" max="6897" width="3.453125" style="95" customWidth="1"/>
    <col min="6898" max="6898" width="21.54296875" style="95" customWidth="1"/>
    <col min="6899" max="6899" width="8.453125" style="95" customWidth="1"/>
    <col min="6900" max="6900" width="68.81640625" style="95" customWidth="1"/>
    <col min="6901" max="6901" width="10.26953125" style="95" customWidth="1"/>
    <col min="6902" max="6902" width="20.1796875" style="95" customWidth="1"/>
    <col min="6903" max="6903" width="14.26953125" style="95" customWidth="1"/>
    <col min="6904" max="6904" width="13.1796875" style="95" customWidth="1"/>
    <col min="6905" max="6905" width="19.7265625" style="95" customWidth="1"/>
    <col min="6906" max="6906" width="10.1796875" style="95" customWidth="1"/>
    <col min="6907" max="6907" width="8.7265625" style="95"/>
    <col min="6908" max="6908" width="11.26953125" style="95" customWidth="1"/>
    <col min="6909" max="6909" width="10.54296875" style="95" customWidth="1"/>
    <col min="6910" max="6910" width="17.26953125" style="95" customWidth="1"/>
    <col min="6911" max="6912" width="21.1796875" style="95" customWidth="1"/>
    <col min="6913" max="6913" width="22" style="95" bestFit="1" customWidth="1"/>
    <col min="6914" max="6914" width="23" style="95" customWidth="1"/>
    <col min="6915" max="7152" width="8.7265625" style="95"/>
    <col min="7153" max="7153" width="3.453125" style="95" customWidth="1"/>
    <col min="7154" max="7154" width="21.54296875" style="95" customWidth="1"/>
    <col min="7155" max="7155" width="8.453125" style="95" customWidth="1"/>
    <col min="7156" max="7156" width="68.81640625" style="95" customWidth="1"/>
    <col min="7157" max="7157" width="10.26953125" style="95" customWidth="1"/>
    <col min="7158" max="7158" width="20.1796875" style="95" customWidth="1"/>
    <col min="7159" max="7159" width="14.26953125" style="95" customWidth="1"/>
    <col min="7160" max="7160" width="13.1796875" style="95" customWidth="1"/>
    <col min="7161" max="7161" width="19.7265625" style="95" customWidth="1"/>
    <col min="7162" max="7162" width="10.1796875" style="95" customWidth="1"/>
    <col min="7163" max="7163" width="8.7265625" style="95"/>
    <col min="7164" max="7164" width="11.26953125" style="95" customWidth="1"/>
    <col min="7165" max="7165" width="10.54296875" style="95" customWidth="1"/>
    <col min="7166" max="7166" width="17.26953125" style="95" customWidth="1"/>
    <col min="7167" max="7168" width="21.1796875" style="95" customWidth="1"/>
    <col min="7169" max="7169" width="22" style="95" bestFit="1" customWidth="1"/>
    <col min="7170" max="7170" width="23" style="95" customWidth="1"/>
    <col min="7171" max="7408" width="8.7265625" style="95"/>
    <col min="7409" max="7409" width="3.453125" style="95" customWidth="1"/>
    <col min="7410" max="7410" width="21.54296875" style="95" customWidth="1"/>
    <col min="7411" max="7411" width="8.453125" style="95" customWidth="1"/>
    <col min="7412" max="7412" width="68.81640625" style="95" customWidth="1"/>
    <col min="7413" max="7413" width="10.26953125" style="95" customWidth="1"/>
    <col min="7414" max="7414" width="20.1796875" style="95" customWidth="1"/>
    <col min="7415" max="7415" width="14.26953125" style="95" customWidth="1"/>
    <col min="7416" max="7416" width="13.1796875" style="95" customWidth="1"/>
    <col min="7417" max="7417" width="19.7265625" style="95" customWidth="1"/>
    <col min="7418" max="7418" width="10.1796875" style="95" customWidth="1"/>
    <col min="7419" max="7419" width="8.7265625" style="95"/>
    <col min="7420" max="7420" width="11.26953125" style="95" customWidth="1"/>
    <col min="7421" max="7421" width="10.54296875" style="95" customWidth="1"/>
    <col min="7422" max="7422" width="17.26953125" style="95" customWidth="1"/>
    <col min="7423" max="7424" width="21.1796875" style="95" customWidth="1"/>
    <col min="7425" max="7425" width="22" style="95" bestFit="1" customWidth="1"/>
    <col min="7426" max="7426" width="23" style="95" customWidth="1"/>
    <col min="7427" max="7664" width="8.7265625" style="95"/>
    <col min="7665" max="7665" width="3.453125" style="95" customWidth="1"/>
    <col min="7666" max="7666" width="21.54296875" style="95" customWidth="1"/>
    <col min="7667" max="7667" width="8.453125" style="95" customWidth="1"/>
    <col min="7668" max="7668" width="68.81640625" style="95" customWidth="1"/>
    <col min="7669" max="7669" width="10.26953125" style="95" customWidth="1"/>
    <col min="7670" max="7670" width="20.1796875" style="95" customWidth="1"/>
    <col min="7671" max="7671" width="14.26953125" style="95" customWidth="1"/>
    <col min="7672" max="7672" width="13.1796875" style="95" customWidth="1"/>
    <col min="7673" max="7673" width="19.7265625" style="95" customWidth="1"/>
    <col min="7674" max="7674" width="10.1796875" style="95" customWidth="1"/>
    <col min="7675" max="7675" width="8.7265625" style="95"/>
    <col min="7676" max="7676" width="11.26953125" style="95" customWidth="1"/>
    <col min="7677" max="7677" width="10.54296875" style="95" customWidth="1"/>
    <col min="7678" max="7678" width="17.26953125" style="95" customWidth="1"/>
    <col min="7679" max="7680" width="21.1796875" style="95" customWidth="1"/>
    <col min="7681" max="7681" width="22" style="95" bestFit="1" customWidth="1"/>
    <col min="7682" max="7682" width="23" style="95" customWidth="1"/>
    <col min="7683" max="7920" width="8.7265625" style="95"/>
    <col min="7921" max="7921" width="3.453125" style="95" customWidth="1"/>
    <col min="7922" max="7922" width="21.54296875" style="95" customWidth="1"/>
    <col min="7923" max="7923" width="8.453125" style="95" customWidth="1"/>
    <col min="7924" max="7924" width="68.81640625" style="95" customWidth="1"/>
    <col min="7925" max="7925" width="10.26953125" style="95" customWidth="1"/>
    <col min="7926" max="7926" width="20.1796875" style="95" customWidth="1"/>
    <col min="7927" max="7927" width="14.26953125" style="95" customWidth="1"/>
    <col min="7928" max="7928" width="13.1796875" style="95" customWidth="1"/>
    <col min="7929" max="7929" width="19.7265625" style="95" customWidth="1"/>
    <col min="7930" max="7930" width="10.1796875" style="95" customWidth="1"/>
    <col min="7931" max="7931" width="8.7265625" style="95"/>
    <col min="7932" max="7932" width="11.26953125" style="95" customWidth="1"/>
    <col min="7933" max="7933" width="10.54296875" style="95" customWidth="1"/>
    <col min="7934" max="7934" width="17.26953125" style="95" customWidth="1"/>
    <col min="7935" max="7936" width="21.1796875" style="95" customWidth="1"/>
    <col min="7937" max="7937" width="22" style="95" bestFit="1" customWidth="1"/>
    <col min="7938" max="7938" width="23" style="95" customWidth="1"/>
    <col min="7939" max="8176" width="8.7265625" style="95"/>
    <col min="8177" max="8177" width="3.453125" style="95" customWidth="1"/>
    <col min="8178" max="8178" width="21.54296875" style="95" customWidth="1"/>
    <col min="8179" max="8179" width="8.453125" style="95" customWidth="1"/>
    <col min="8180" max="8180" width="68.81640625" style="95" customWidth="1"/>
    <col min="8181" max="8181" width="10.26953125" style="95" customWidth="1"/>
    <col min="8182" max="8182" width="20.1796875" style="95" customWidth="1"/>
    <col min="8183" max="8183" width="14.26953125" style="95" customWidth="1"/>
    <col min="8184" max="8184" width="13.1796875" style="95" customWidth="1"/>
    <col min="8185" max="8185" width="19.7265625" style="95" customWidth="1"/>
    <col min="8186" max="8186" width="10.1796875" style="95" customWidth="1"/>
    <col min="8187" max="8187" width="8.7265625" style="95"/>
    <col min="8188" max="8188" width="11.26953125" style="95" customWidth="1"/>
    <col min="8189" max="8189" width="10.54296875" style="95" customWidth="1"/>
    <col min="8190" max="8190" width="17.26953125" style="95" customWidth="1"/>
    <col min="8191" max="8192" width="21.1796875" style="95" customWidth="1"/>
    <col min="8193" max="8193" width="22" style="95" bestFit="1" customWidth="1"/>
    <col min="8194" max="8194" width="23" style="95" customWidth="1"/>
    <col min="8195" max="8432" width="8.7265625" style="95"/>
    <col min="8433" max="8433" width="3.453125" style="95" customWidth="1"/>
    <col min="8434" max="8434" width="21.54296875" style="95" customWidth="1"/>
    <col min="8435" max="8435" width="8.453125" style="95" customWidth="1"/>
    <col min="8436" max="8436" width="68.81640625" style="95" customWidth="1"/>
    <col min="8437" max="8437" width="10.26953125" style="95" customWidth="1"/>
    <col min="8438" max="8438" width="20.1796875" style="95" customWidth="1"/>
    <col min="8439" max="8439" width="14.26953125" style="95" customWidth="1"/>
    <col min="8440" max="8440" width="13.1796875" style="95" customWidth="1"/>
    <col min="8441" max="8441" width="19.7265625" style="95" customWidth="1"/>
    <col min="8442" max="8442" width="10.1796875" style="95" customWidth="1"/>
    <col min="8443" max="8443" width="8.7265625" style="95"/>
    <col min="8444" max="8444" width="11.26953125" style="95" customWidth="1"/>
    <col min="8445" max="8445" width="10.54296875" style="95" customWidth="1"/>
    <col min="8446" max="8446" width="17.26953125" style="95" customWidth="1"/>
    <col min="8447" max="8448" width="21.1796875" style="95" customWidth="1"/>
    <col min="8449" max="8449" width="22" style="95" bestFit="1" customWidth="1"/>
    <col min="8450" max="8450" width="23" style="95" customWidth="1"/>
    <col min="8451" max="8688" width="8.7265625" style="95"/>
    <col min="8689" max="8689" width="3.453125" style="95" customWidth="1"/>
    <col min="8690" max="8690" width="21.54296875" style="95" customWidth="1"/>
    <col min="8691" max="8691" width="8.453125" style="95" customWidth="1"/>
    <col min="8692" max="8692" width="68.81640625" style="95" customWidth="1"/>
    <col min="8693" max="8693" width="10.26953125" style="95" customWidth="1"/>
    <col min="8694" max="8694" width="20.1796875" style="95" customWidth="1"/>
    <col min="8695" max="8695" width="14.26953125" style="95" customWidth="1"/>
    <col min="8696" max="8696" width="13.1796875" style="95" customWidth="1"/>
    <col min="8697" max="8697" width="19.7265625" style="95" customWidth="1"/>
    <col min="8698" max="8698" width="10.1796875" style="95" customWidth="1"/>
    <col min="8699" max="8699" width="8.7265625" style="95"/>
    <col min="8700" max="8700" width="11.26953125" style="95" customWidth="1"/>
    <col min="8701" max="8701" width="10.54296875" style="95" customWidth="1"/>
    <col min="8702" max="8702" width="17.26953125" style="95" customWidth="1"/>
    <col min="8703" max="8704" width="21.1796875" style="95" customWidth="1"/>
    <col min="8705" max="8705" width="22" style="95" bestFit="1" customWidth="1"/>
    <col min="8706" max="8706" width="23" style="95" customWidth="1"/>
    <col min="8707" max="8944" width="8.7265625" style="95"/>
    <col min="8945" max="8945" width="3.453125" style="95" customWidth="1"/>
    <col min="8946" max="8946" width="21.54296875" style="95" customWidth="1"/>
    <col min="8947" max="8947" width="8.453125" style="95" customWidth="1"/>
    <col min="8948" max="8948" width="68.81640625" style="95" customWidth="1"/>
    <col min="8949" max="8949" width="10.26953125" style="95" customWidth="1"/>
    <col min="8950" max="8950" width="20.1796875" style="95" customWidth="1"/>
    <col min="8951" max="8951" width="14.26953125" style="95" customWidth="1"/>
    <col min="8952" max="8952" width="13.1796875" style="95" customWidth="1"/>
    <col min="8953" max="8953" width="19.7265625" style="95" customWidth="1"/>
    <col min="8954" max="8954" width="10.1796875" style="95" customWidth="1"/>
    <col min="8955" max="8955" width="8.7265625" style="95"/>
    <col min="8956" max="8956" width="11.26953125" style="95" customWidth="1"/>
    <col min="8957" max="8957" width="10.54296875" style="95" customWidth="1"/>
    <col min="8958" max="8958" width="17.26953125" style="95" customWidth="1"/>
    <col min="8959" max="8960" width="21.1796875" style="95" customWidth="1"/>
    <col min="8961" max="8961" width="22" style="95" bestFit="1" customWidth="1"/>
    <col min="8962" max="8962" width="23" style="95" customWidth="1"/>
    <col min="8963" max="9200" width="8.7265625" style="95"/>
    <col min="9201" max="9201" width="3.453125" style="95" customWidth="1"/>
    <col min="9202" max="9202" width="21.54296875" style="95" customWidth="1"/>
    <col min="9203" max="9203" width="8.453125" style="95" customWidth="1"/>
    <col min="9204" max="9204" width="68.81640625" style="95" customWidth="1"/>
    <col min="9205" max="9205" width="10.26953125" style="95" customWidth="1"/>
    <col min="9206" max="9206" width="20.1796875" style="95" customWidth="1"/>
    <col min="9207" max="9207" width="14.26953125" style="95" customWidth="1"/>
    <col min="9208" max="9208" width="13.1796875" style="95" customWidth="1"/>
    <col min="9209" max="9209" width="19.7265625" style="95" customWidth="1"/>
    <col min="9210" max="9210" width="10.1796875" style="95" customWidth="1"/>
    <col min="9211" max="9211" width="8.7265625" style="95"/>
    <col min="9212" max="9212" width="11.26953125" style="95" customWidth="1"/>
    <col min="9213" max="9213" width="10.54296875" style="95" customWidth="1"/>
    <col min="9214" max="9214" width="17.26953125" style="95" customWidth="1"/>
    <col min="9215" max="9216" width="21.1796875" style="95" customWidth="1"/>
    <col min="9217" max="9217" width="22" style="95" bestFit="1" customWidth="1"/>
    <col min="9218" max="9218" width="23" style="95" customWidth="1"/>
    <col min="9219" max="9456" width="8.7265625" style="95"/>
    <col min="9457" max="9457" width="3.453125" style="95" customWidth="1"/>
    <col min="9458" max="9458" width="21.54296875" style="95" customWidth="1"/>
    <col min="9459" max="9459" width="8.453125" style="95" customWidth="1"/>
    <col min="9460" max="9460" width="68.81640625" style="95" customWidth="1"/>
    <col min="9461" max="9461" width="10.26953125" style="95" customWidth="1"/>
    <col min="9462" max="9462" width="20.1796875" style="95" customWidth="1"/>
    <col min="9463" max="9463" width="14.26953125" style="95" customWidth="1"/>
    <col min="9464" max="9464" width="13.1796875" style="95" customWidth="1"/>
    <col min="9465" max="9465" width="19.7265625" style="95" customWidth="1"/>
    <col min="9466" max="9466" width="10.1796875" style="95" customWidth="1"/>
    <col min="9467" max="9467" width="8.7265625" style="95"/>
    <col min="9468" max="9468" width="11.26953125" style="95" customWidth="1"/>
    <col min="9469" max="9469" width="10.54296875" style="95" customWidth="1"/>
    <col min="9470" max="9470" width="17.26953125" style="95" customWidth="1"/>
    <col min="9471" max="9472" width="21.1796875" style="95" customWidth="1"/>
    <col min="9473" max="9473" width="22" style="95" bestFit="1" customWidth="1"/>
    <col min="9474" max="9474" width="23" style="95" customWidth="1"/>
    <col min="9475" max="9712" width="8.7265625" style="95"/>
    <col min="9713" max="9713" width="3.453125" style="95" customWidth="1"/>
    <col min="9714" max="9714" width="21.54296875" style="95" customWidth="1"/>
    <col min="9715" max="9715" width="8.453125" style="95" customWidth="1"/>
    <col min="9716" max="9716" width="68.81640625" style="95" customWidth="1"/>
    <col min="9717" max="9717" width="10.26953125" style="95" customWidth="1"/>
    <col min="9718" max="9718" width="20.1796875" style="95" customWidth="1"/>
    <col min="9719" max="9719" width="14.26953125" style="95" customWidth="1"/>
    <col min="9720" max="9720" width="13.1796875" style="95" customWidth="1"/>
    <col min="9721" max="9721" width="19.7265625" style="95" customWidth="1"/>
    <col min="9722" max="9722" width="10.1796875" style="95" customWidth="1"/>
    <col min="9723" max="9723" width="8.7265625" style="95"/>
    <col min="9724" max="9724" width="11.26953125" style="95" customWidth="1"/>
    <col min="9725" max="9725" width="10.54296875" style="95" customWidth="1"/>
    <col min="9726" max="9726" width="17.26953125" style="95" customWidth="1"/>
    <col min="9727" max="9728" width="21.1796875" style="95" customWidth="1"/>
    <col min="9729" max="9729" width="22" style="95" bestFit="1" customWidth="1"/>
    <col min="9730" max="9730" width="23" style="95" customWidth="1"/>
    <col min="9731" max="9968" width="8.7265625" style="95"/>
    <col min="9969" max="9969" width="3.453125" style="95" customWidth="1"/>
    <col min="9970" max="9970" width="21.54296875" style="95" customWidth="1"/>
    <col min="9971" max="9971" width="8.453125" style="95" customWidth="1"/>
    <col min="9972" max="9972" width="68.81640625" style="95" customWidth="1"/>
    <col min="9973" max="9973" width="10.26953125" style="95" customWidth="1"/>
    <col min="9974" max="9974" width="20.1796875" style="95" customWidth="1"/>
    <col min="9975" max="9975" width="14.26953125" style="95" customWidth="1"/>
    <col min="9976" max="9976" width="13.1796875" style="95" customWidth="1"/>
    <col min="9977" max="9977" width="19.7265625" style="95" customWidth="1"/>
    <col min="9978" max="9978" width="10.1796875" style="95" customWidth="1"/>
    <col min="9979" max="9979" width="8.7265625" style="95"/>
    <col min="9980" max="9980" width="11.26953125" style="95" customWidth="1"/>
    <col min="9981" max="9981" width="10.54296875" style="95" customWidth="1"/>
    <col min="9982" max="9982" width="17.26953125" style="95" customWidth="1"/>
    <col min="9983" max="9984" width="21.1796875" style="95" customWidth="1"/>
    <col min="9985" max="9985" width="22" style="95" bestFit="1" customWidth="1"/>
    <col min="9986" max="9986" width="23" style="95" customWidth="1"/>
    <col min="9987" max="10224" width="8.7265625" style="95"/>
    <col min="10225" max="10225" width="3.453125" style="95" customWidth="1"/>
    <col min="10226" max="10226" width="21.54296875" style="95" customWidth="1"/>
    <col min="10227" max="10227" width="8.453125" style="95" customWidth="1"/>
    <col min="10228" max="10228" width="68.81640625" style="95" customWidth="1"/>
    <col min="10229" max="10229" width="10.26953125" style="95" customWidth="1"/>
    <col min="10230" max="10230" width="20.1796875" style="95" customWidth="1"/>
    <col min="10231" max="10231" width="14.26953125" style="95" customWidth="1"/>
    <col min="10232" max="10232" width="13.1796875" style="95" customWidth="1"/>
    <col min="10233" max="10233" width="19.7265625" style="95" customWidth="1"/>
    <col min="10234" max="10234" width="10.1796875" style="95" customWidth="1"/>
    <col min="10235" max="10235" width="8.7265625" style="95"/>
    <col min="10236" max="10236" width="11.26953125" style="95" customWidth="1"/>
    <col min="10237" max="10237" width="10.54296875" style="95" customWidth="1"/>
    <col min="10238" max="10238" width="17.26953125" style="95" customWidth="1"/>
    <col min="10239" max="10240" width="21.1796875" style="95" customWidth="1"/>
    <col min="10241" max="10241" width="22" style="95" bestFit="1" customWidth="1"/>
    <col min="10242" max="10242" width="23" style="95" customWidth="1"/>
    <col min="10243" max="10480" width="8.7265625" style="95"/>
    <col min="10481" max="10481" width="3.453125" style="95" customWidth="1"/>
    <col min="10482" max="10482" width="21.54296875" style="95" customWidth="1"/>
    <col min="10483" max="10483" width="8.453125" style="95" customWidth="1"/>
    <col min="10484" max="10484" width="68.81640625" style="95" customWidth="1"/>
    <col min="10485" max="10485" width="10.26953125" style="95" customWidth="1"/>
    <col min="10486" max="10486" width="20.1796875" style="95" customWidth="1"/>
    <col min="10487" max="10487" width="14.26953125" style="95" customWidth="1"/>
    <col min="10488" max="10488" width="13.1796875" style="95" customWidth="1"/>
    <col min="10489" max="10489" width="19.7265625" style="95" customWidth="1"/>
    <col min="10490" max="10490" width="10.1796875" style="95" customWidth="1"/>
    <col min="10491" max="10491" width="8.7265625" style="95"/>
    <col min="10492" max="10492" width="11.26953125" style="95" customWidth="1"/>
    <col min="10493" max="10493" width="10.54296875" style="95" customWidth="1"/>
    <col min="10494" max="10494" width="17.26953125" style="95" customWidth="1"/>
    <col min="10495" max="10496" width="21.1796875" style="95" customWidth="1"/>
    <col min="10497" max="10497" width="22" style="95" bestFit="1" customWidth="1"/>
    <col min="10498" max="10498" width="23" style="95" customWidth="1"/>
    <col min="10499" max="10736" width="8.7265625" style="95"/>
    <col min="10737" max="10737" width="3.453125" style="95" customWidth="1"/>
    <col min="10738" max="10738" width="21.54296875" style="95" customWidth="1"/>
    <col min="10739" max="10739" width="8.453125" style="95" customWidth="1"/>
    <col min="10740" max="10740" width="68.81640625" style="95" customWidth="1"/>
    <col min="10741" max="10741" width="10.26953125" style="95" customWidth="1"/>
    <col min="10742" max="10742" width="20.1796875" style="95" customWidth="1"/>
    <col min="10743" max="10743" width="14.26953125" style="95" customWidth="1"/>
    <col min="10744" max="10744" width="13.1796875" style="95" customWidth="1"/>
    <col min="10745" max="10745" width="19.7265625" style="95" customWidth="1"/>
    <col min="10746" max="10746" width="10.1796875" style="95" customWidth="1"/>
    <col min="10747" max="10747" width="8.7265625" style="95"/>
    <col min="10748" max="10748" width="11.26953125" style="95" customWidth="1"/>
    <col min="10749" max="10749" width="10.54296875" style="95" customWidth="1"/>
    <col min="10750" max="10750" width="17.26953125" style="95" customWidth="1"/>
    <col min="10751" max="10752" width="21.1796875" style="95" customWidth="1"/>
    <col min="10753" max="10753" width="22" style="95" bestFit="1" customWidth="1"/>
    <col min="10754" max="10754" width="23" style="95" customWidth="1"/>
    <col min="10755" max="10992" width="8.7265625" style="95"/>
    <col min="10993" max="10993" width="3.453125" style="95" customWidth="1"/>
    <col min="10994" max="10994" width="21.54296875" style="95" customWidth="1"/>
    <col min="10995" max="10995" width="8.453125" style="95" customWidth="1"/>
    <col min="10996" max="10996" width="68.81640625" style="95" customWidth="1"/>
    <col min="10997" max="10997" width="10.26953125" style="95" customWidth="1"/>
    <col min="10998" max="10998" width="20.1796875" style="95" customWidth="1"/>
    <col min="10999" max="10999" width="14.26953125" style="95" customWidth="1"/>
    <col min="11000" max="11000" width="13.1796875" style="95" customWidth="1"/>
    <col min="11001" max="11001" width="19.7265625" style="95" customWidth="1"/>
    <col min="11002" max="11002" width="10.1796875" style="95" customWidth="1"/>
    <col min="11003" max="11003" width="8.7265625" style="95"/>
    <col min="11004" max="11004" width="11.26953125" style="95" customWidth="1"/>
    <col min="11005" max="11005" width="10.54296875" style="95" customWidth="1"/>
    <col min="11006" max="11006" width="17.26953125" style="95" customWidth="1"/>
    <col min="11007" max="11008" width="21.1796875" style="95" customWidth="1"/>
    <col min="11009" max="11009" width="22" style="95" bestFit="1" customWidth="1"/>
    <col min="11010" max="11010" width="23" style="95" customWidth="1"/>
    <col min="11011" max="11248" width="8.7265625" style="95"/>
    <col min="11249" max="11249" width="3.453125" style="95" customWidth="1"/>
    <col min="11250" max="11250" width="21.54296875" style="95" customWidth="1"/>
    <col min="11251" max="11251" width="8.453125" style="95" customWidth="1"/>
    <col min="11252" max="11252" width="68.81640625" style="95" customWidth="1"/>
    <col min="11253" max="11253" width="10.26953125" style="95" customWidth="1"/>
    <col min="11254" max="11254" width="20.1796875" style="95" customWidth="1"/>
    <col min="11255" max="11255" width="14.26953125" style="95" customWidth="1"/>
    <col min="11256" max="11256" width="13.1796875" style="95" customWidth="1"/>
    <col min="11257" max="11257" width="19.7265625" style="95" customWidth="1"/>
    <col min="11258" max="11258" width="10.1796875" style="95" customWidth="1"/>
    <col min="11259" max="11259" width="8.7265625" style="95"/>
    <col min="11260" max="11260" width="11.26953125" style="95" customWidth="1"/>
    <col min="11261" max="11261" width="10.54296875" style="95" customWidth="1"/>
    <col min="11262" max="11262" width="17.26953125" style="95" customWidth="1"/>
    <col min="11263" max="11264" width="21.1796875" style="95" customWidth="1"/>
    <col min="11265" max="11265" width="22" style="95" bestFit="1" customWidth="1"/>
    <col min="11266" max="11266" width="23" style="95" customWidth="1"/>
    <col min="11267" max="11504" width="8.7265625" style="95"/>
    <col min="11505" max="11505" width="3.453125" style="95" customWidth="1"/>
    <col min="11506" max="11506" width="21.54296875" style="95" customWidth="1"/>
    <col min="11507" max="11507" width="8.453125" style="95" customWidth="1"/>
    <col min="11508" max="11508" width="68.81640625" style="95" customWidth="1"/>
    <col min="11509" max="11509" width="10.26953125" style="95" customWidth="1"/>
    <col min="11510" max="11510" width="20.1796875" style="95" customWidth="1"/>
    <col min="11511" max="11511" width="14.26953125" style="95" customWidth="1"/>
    <col min="11512" max="11512" width="13.1796875" style="95" customWidth="1"/>
    <col min="11513" max="11513" width="19.7265625" style="95" customWidth="1"/>
    <col min="11514" max="11514" width="10.1796875" style="95" customWidth="1"/>
    <col min="11515" max="11515" width="8.7265625" style="95"/>
    <col min="11516" max="11516" width="11.26953125" style="95" customWidth="1"/>
    <col min="11517" max="11517" width="10.54296875" style="95" customWidth="1"/>
    <col min="11518" max="11518" width="17.26953125" style="95" customWidth="1"/>
    <col min="11519" max="11520" width="21.1796875" style="95" customWidth="1"/>
    <col min="11521" max="11521" width="22" style="95" bestFit="1" customWidth="1"/>
    <col min="11522" max="11522" width="23" style="95" customWidth="1"/>
    <col min="11523" max="11760" width="8.7265625" style="95"/>
    <col min="11761" max="11761" width="3.453125" style="95" customWidth="1"/>
    <col min="11762" max="11762" width="21.54296875" style="95" customWidth="1"/>
    <col min="11763" max="11763" width="8.453125" style="95" customWidth="1"/>
    <col min="11764" max="11764" width="68.81640625" style="95" customWidth="1"/>
    <col min="11765" max="11765" width="10.26953125" style="95" customWidth="1"/>
    <col min="11766" max="11766" width="20.1796875" style="95" customWidth="1"/>
    <col min="11767" max="11767" width="14.26953125" style="95" customWidth="1"/>
    <col min="11768" max="11768" width="13.1796875" style="95" customWidth="1"/>
    <col min="11769" max="11769" width="19.7265625" style="95" customWidth="1"/>
    <col min="11770" max="11770" width="10.1796875" style="95" customWidth="1"/>
    <col min="11771" max="11771" width="8.7265625" style="95"/>
    <col min="11772" max="11772" width="11.26953125" style="95" customWidth="1"/>
    <col min="11773" max="11773" width="10.54296875" style="95" customWidth="1"/>
    <col min="11774" max="11774" width="17.26953125" style="95" customWidth="1"/>
    <col min="11775" max="11776" width="21.1796875" style="95" customWidth="1"/>
    <col min="11777" max="11777" width="22" style="95" bestFit="1" customWidth="1"/>
    <col min="11778" max="11778" width="23" style="95" customWidth="1"/>
    <col min="11779" max="12016" width="8.7265625" style="95"/>
    <col min="12017" max="12017" width="3.453125" style="95" customWidth="1"/>
    <col min="12018" max="12018" width="21.54296875" style="95" customWidth="1"/>
    <col min="12019" max="12019" width="8.453125" style="95" customWidth="1"/>
    <col min="12020" max="12020" width="68.81640625" style="95" customWidth="1"/>
    <col min="12021" max="12021" width="10.26953125" style="95" customWidth="1"/>
    <col min="12022" max="12022" width="20.1796875" style="95" customWidth="1"/>
    <col min="12023" max="12023" width="14.26953125" style="95" customWidth="1"/>
    <col min="12024" max="12024" width="13.1796875" style="95" customWidth="1"/>
    <col min="12025" max="12025" width="19.7265625" style="95" customWidth="1"/>
    <col min="12026" max="12026" width="10.1796875" style="95" customWidth="1"/>
    <col min="12027" max="12027" width="8.7265625" style="95"/>
    <col min="12028" max="12028" width="11.26953125" style="95" customWidth="1"/>
    <col min="12029" max="12029" width="10.54296875" style="95" customWidth="1"/>
    <col min="12030" max="12030" width="17.26953125" style="95" customWidth="1"/>
    <col min="12031" max="12032" width="21.1796875" style="95" customWidth="1"/>
    <col min="12033" max="12033" width="22" style="95" bestFit="1" customWidth="1"/>
    <col min="12034" max="12034" width="23" style="95" customWidth="1"/>
    <col min="12035" max="12272" width="8.7265625" style="95"/>
    <col min="12273" max="12273" width="3.453125" style="95" customWidth="1"/>
    <col min="12274" max="12274" width="21.54296875" style="95" customWidth="1"/>
    <col min="12275" max="12275" width="8.453125" style="95" customWidth="1"/>
    <col min="12276" max="12276" width="68.81640625" style="95" customWidth="1"/>
    <col min="12277" max="12277" width="10.26953125" style="95" customWidth="1"/>
    <col min="12278" max="12278" width="20.1796875" style="95" customWidth="1"/>
    <col min="12279" max="12279" width="14.26953125" style="95" customWidth="1"/>
    <col min="12280" max="12280" width="13.1796875" style="95" customWidth="1"/>
    <col min="12281" max="12281" width="19.7265625" style="95" customWidth="1"/>
    <col min="12282" max="12282" width="10.1796875" style="95" customWidth="1"/>
    <col min="12283" max="12283" width="8.7265625" style="95"/>
    <col min="12284" max="12284" width="11.26953125" style="95" customWidth="1"/>
    <col min="12285" max="12285" width="10.54296875" style="95" customWidth="1"/>
    <col min="12286" max="12286" width="17.26953125" style="95" customWidth="1"/>
    <col min="12287" max="12288" width="21.1796875" style="95" customWidth="1"/>
    <col min="12289" max="12289" width="22" style="95" bestFit="1" customWidth="1"/>
    <col min="12290" max="12290" width="23" style="95" customWidth="1"/>
    <col min="12291" max="12528" width="8.7265625" style="95"/>
    <col min="12529" max="12529" width="3.453125" style="95" customWidth="1"/>
    <col min="12530" max="12530" width="21.54296875" style="95" customWidth="1"/>
    <col min="12531" max="12531" width="8.453125" style="95" customWidth="1"/>
    <col min="12532" max="12532" width="68.81640625" style="95" customWidth="1"/>
    <col min="12533" max="12533" width="10.26953125" style="95" customWidth="1"/>
    <col min="12534" max="12534" width="20.1796875" style="95" customWidth="1"/>
    <col min="12535" max="12535" width="14.26953125" style="95" customWidth="1"/>
    <col min="12536" max="12536" width="13.1796875" style="95" customWidth="1"/>
    <col min="12537" max="12537" width="19.7265625" style="95" customWidth="1"/>
    <col min="12538" max="12538" width="10.1796875" style="95" customWidth="1"/>
    <col min="12539" max="12539" width="8.7265625" style="95"/>
    <col min="12540" max="12540" width="11.26953125" style="95" customWidth="1"/>
    <col min="12541" max="12541" width="10.54296875" style="95" customWidth="1"/>
    <col min="12542" max="12542" width="17.26953125" style="95" customWidth="1"/>
    <col min="12543" max="12544" width="21.1796875" style="95" customWidth="1"/>
    <col min="12545" max="12545" width="22" style="95" bestFit="1" customWidth="1"/>
    <col min="12546" max="12546" width="23" style="95" customWidth="1"/>
    <col min="12547" max="12784" width="8.7265625" style="95"/>
    <col min="12785" max="12785" width="3.453125" style="95" customWidth="1"/>
    <col min="12786" max="12786" width="21.54296875" style="95" customWidth="1"/>
    <col min="12787" max="12787" width="8.453125" style="95" customWidth="1"/>
    <col min="12788" max="12788" width="68.81640625" style="95" customWidth="1"/>
    <col min="12789" max="12789" width="10.26953125" style="95" customWidth="1"/>
    <col min="12790" max="12790" width="20.1796875" style="95" customWidth="1"/>
    <col min="12791" max="12791" width="14.26953125" style="95" customWidth="1"/>
    <col min="12792" max="12792" width="13.1796875" style="95" customWidth="1"/>
    <col min="12793" max="12793" width="19.7265625" style="95" customWidth="1"/>
    <col min="12794" max="12794" width="10.1796875" style="95" customWidth="1"/>
    <col min="12795" max="12795" width="8.7265625" style="95"/>
    <col min="12796" max="12796" width="11.26953125" style="95" customWidth="1"/>
    <col min="12797" max="12797" width="10.54296875" style="95" customWidth="1"/>
    <col min="12798" max="12798" width="17.26953125" style="95" customWidth="1"/>
    <col min="12799" max="12800" width="21.1796875" style="95" customWidth="1"/>
    <col min="12801" max="12801" width="22" style="95" bestFit="1" customWidth="1"/>
    <col min="12802" max="12802" width="23" style="95" customWidth="1"/>
    <col min="12803" max="13040" width="8.7265625" style="95"/>
    <col min="13041" max="13041" width="3.453125" style="95" customWidth="1"/>
    <col min="13042" max="13042" width="21.54296875" style="95" customWidth="1"/>
    <col min="13043" max="13043" width="8.453125" style="95" customWidth="1"/>
    <col min="13044" max="13044" width="68.81640625" style="95" customWidth="1"/>
    <col min="13045" max="13045" width="10.26953125" style="95" customWidth="1"/>
    <col min="13046" max="13046" width="20.1796875" style="95" customWidth="1"/>
    <col min="13047" max="13047" width="14.26953125" style="95" customWidth="1"/>
    <col min="13048" max="13048" width="13.1796875" style="95" customWidth="1"/>
    <col min="13049" max="13049" width="19.7265625" style="95" customWidth="1"/>
    <col min="13050" max="13050" width="10.1796875" style="95" customWidth="1"/>
    <col min="13051" max="13051" width="8.7265625" style="95"/>
    <col min="13052" max="13052" width="11.26953125" style="95" customWidth="1"/>
    <col min="13053" max="13053" width="10.54296875" style="95" customWidth="1"/>
    <col min="13054" max="13054" width="17.26953125" style="95" customWidth="1"/>
    <col min="13055" max="13056" width="21.1796875" style="95" customWidth="1"/>
    <col min="13057" max="13057" width="22" style="95" bestFit="1" customWidth="1"/>
    <col min="13058" max="13058" width="23" style="95" customWidth="1"/>
    <col min="13059" max="13296" width="8.7265625" style="95"/>
    <col min="13297" max="13297" width="3.453125" style="95" customWidth="1"/>
    <col min="13298" max="13298" width="21.54296875" style="95" customWidth="1"/>
    <col min="13299" max="13299" width="8.453125" style="95" customWidth="1"/>
    <col min="13300" max="13300" width="68.81640625" style="95" customWidth="1"/>
    <col min="13301" max="13301" width="10.26953125" style="95" customWidth="1"/>
    <col min="13302" max="13302" width="20.1796875" style="95" customWidth="1"/>
    <col min="13303" max="13303" width="14.26953125" style="95" customWidth="1"/>
    <col min="13304" max="13304" width="13.1796875" style="95" customWidth="1"/>
    <col min="13305" max="13305" width="19.7265625" style="95" customWidth="1"/>
    <col min="13306" max="13306" width="10.1796875" style="95" customWidth="1"/>
    <col min="13307" max="13307" width="8.7265625" style="95"/>
    <col min="13308" max="13308" width="11.26953125" style="95" customWidth="1"/>
    <col min="13309" max="13309" width="10.54296875" style="95" customWidth="1"/>
    <col min="13310" max="13310" width="17.26953125" style="95" customWidth="1"/>
    <col min="13311" max="13312" width="21.1796875" style="95" customWidth="1"/>
    <col min="13313" max="13313" width="22" style="95" bestFit="1" customWidth="1"/>
    <col min="13314" max="13314" width="23" style="95" customWidth="1"/>
    <col min="13315" max="13552" width="8.7265625" style="95"/>
    <col min="13553" max="13553" width="3.453125" style="95" customWidth="1"/>
    <col min="13554" max="13554" width="21.54296875" style="95" customWidth="1"/>
    <col min="13555" max="13555" width="8.453125" style="95" customWidth="1"/>
    <col min="13556" max="13556" width="68.81640625" style="95" customWidth="1"/>
    <col min="13557" max="13557" width="10.26953125" style="95" customWidth="1"/>
    <col min="13558" max="13558" width="20.1796875" style="95" customWidth="1"/>
    <col min="13559" max="13559" width="14.26953125" style="95" customWidth="1"/>
    <col min="13560" max="13560" width="13.1796875" style="95" customWidth="1"/>
    <col min="13561" max="13561" width="19.7265625" style="95" customWidth="1"/>
    <col min="13562" max="13562" width="10.1796875" style="95" customWidth="1"/>
    <col min="13563" max="13563" width="8.7265625" style="95"/>
    <col min="13564" max="13564" width="11.26953125" style="95" customWidth="1"/>
    <col min="13565" max="13565" width="10.54296875" style="95" customWidth="1"/>
    <col min="13566" max="13566" width="17.26953125" style="95" customWidth="1"/>
    <col min="13567" max="13568" width="21.1796875" style="95" customWidth="1"/>
    <col min="13569" max="13569" width="22" style="95" bestFit="1" customWidth="1"/>
    <col min="13570" max="13570" width="23" style="95" customWidth="1"/>
    <col min="13571" max="13808" width="8.7265625" style="95"/>
    <col min="13809" max="13809" width="3.453125" style="95" customWidth="1"/>
    <col min="13810" max="13810" width="21.54296875" style="95" customWidth="1"/>
    <col min="13811" max="13811" width="8.453125" style="95" customWidth="1"/>
    <col min="13812" max="13812" width="68.81640625" style="95" customWidth="1"/>
    <col min="13813" max="13813" width="10.26953125" style="95" customWidth="1"/>
    <col min="13814" max="13814" width="20.1796875" style="95" customWidth="1"/>
    <col min="13815" max="13815" width="14.26953125" style="95" customWidth="1"/>
    <col min="13816" max="13816" width="13.1796875" style="95" customWidth="1"/>
    <col min="13817" max="13817" width="19.7265625" style="95" customWidth="1"/>
    <col min="13818" max="13818" width="10.1796875" style="95" customWidth="1"/>
    <col min="13819" max="13819" width="8.7265625" style="95"/>
    <col min="13820" max="13820" width="11.26953125" style="95" customWidth="1"/>
    <col min="13821" max="13821" width="10.54296875" style="95" customWidth="1"/>
    <col min="13822" max="13822" width="17.26953125" style="95" customWidth="1"/>
    <col min="13823" max="13824" width="21.1796875" style="95" customWidth="1"/>
    <col min="13825" max="13825" width="22" style="95" bestFit="1" customWidth="1"/>
    <col min="13826" max="13826" width="23" style="95" customWidth="1"/>
    <col min="13827" max="14064" width="8.7265625" style="95"/>
    <col min="14065" max="14065" width="3.453125" style="95" customWidth="1"/>
    <col min="14066" max="14066" width="21.54296875" style="95" customWidth="1"/>
    <col min="14067" max="14067" width="8.453125" style="95" customWidth="1"/>
    <col min="14068" max="14068" width="68.81640625" style="95" customWidth="1"/>
    <col min="14069" max="14069" width="10.26953125" style="95" customWidth="1"/>
    <col min="14070" max="14070" width="20.1796875" style="95" customWidth="1"/>
    <col min="14071" max="14071" width="14.26953125" style="95" customWidth="1"/>
    <col min="14072" max="14072" width="13.1796875" style="95" customWidth="1"/>
    <col min="14073" max="14073" width="19.7265625" style="95" customWidth="1"/>
    <col min="14074" max="14074" width="10.1796875" style="95" customWidth="1"/>
    <col min="14075" max="14075" width="8.7265625" style="95"/>
    <col min="14076" max="14076" width="11.26953125" style="95" customWidth="1"/>
    <col min="14077" max="14077" width="10.54296875" style="95" customWidth="1"/>
    <col min="14078" max="14078" width="17.26953125" style="95" customWidth="1"/>
    <col min="14079" max="14080" width="21.1796875" style="95" customWidth="1"/>
    <col min="14081" max="14081" width="22" style="95" bestFit="1" customWidth="1"/>
    <col min="14082" max="14082" width="23" style="95" customWidth="1"/>
    <col min="14083" max="14320" width="8.7265625" style="95"/>
    <col min="14321" max="14321" width="3.453125" style="95" customWidth="1"/>
    <col min="14322" max="14322" width="21.54296875" style="95" customWidth="1"/>
    <col min="14323" max="14323" width="8.453125" style="95" customWidth="1"/>
    <col min="14324" max="14324" width="68.81640625" style="95" customWidth="1"/>
    <col min="14325" max="14325" width="10.26953125" style="95" customWidth="1"/>
    <col min="14326" max="14326" width="20.1796875" style="95" customWidth="1"/>
    <col min="14327" max="14327" width="14.26953125" style="95" customWidth="1"/>
    <col min="14328" max="14328" width="13.1796875" style="95" customWidth="1"/>
    <col min="14329" max="14329" width="19.7265625" style="95" customWidth="1"/>
    <col min="14330" max="14330" width="10.1796875" style="95" customWidth="1"/>
    <col min="14331" max="14331" width="8.7265625" style="95"/>
    <col min="14332" max="14332" width="11.26953125" style="95" customWidth="1"/>
    <col min="14333" max="14333" width="10.54296875" style="95" customWidth="1"/>
    <col min="14334" max="14334" width="17.26953125" style="95" customWidth="1"/>
    <col min="14335" max="14336" width="21.1796875" style="95" customWidth="1"/>
    <col min="14337" max="14337" width="22" style="95" bestFit="1" customWidth="1"/>
    <col min="14338" max="14338" width="23" style="95" customWidth="1"/>
    <col min="14339" max="14576" width="8.7265625" style="95"/>
    <col min="14577" max="14577" width="3.453125" style="95" customWidth="1"/>
    <col min="14578" max="14578" width="21.54296875" style="95" customWidth="1"/>
    <col min="14579" max="14579" width="8.453125" style="95" customWidth="1"/>
    <col min="14580" max="14580" width="68.81640625" style="95" customWidth="1"/>
    <col min="14581" max="14581" width="10.26953125" style="95" customWidth="1"/>
    <col min="14582" max="14582" width="20.1796875" style="95" customWidth="1"/>
    <col min="14583" max="14583" width="14.26953125" style="95" customWidth="1"/>
    <col min="14584" max="14584" width="13.1796875" style="95" customWidth="1"/>
    <col min="14585" max="14585" width="19.7265625" style="95" customWidth="1"/>
    <col min="14586" max="14586" width="10.1796875" style="95" customWidth="1"/>
    <col min="14587" max="14587" width="8.7265625" style="95"/>
    <col min="14588" max="14588" width="11.26953125" style="95" customWidth="1"/>
    <col min="14589" max="14589" width="10.54296875" style="95" customWidth="1"/>
    <col min="14590" max="14590" width="17.26953125" style="95" customWidth="1"/>
    <col min="14591" max="14592" width="21.1796875" style="95" customWidth="1"/>
    <col min="14593" max="14593" width="22" style="95" bestFit="1" customWidth="1"/>
    <col min="14594" max="14594" width="23" style="95" customWidth="1"/>
    <col min="14595" max="14832" width="8.7265625" style="95"/>
    <col min="14833" max="14833" width="3.453125" style="95" customWidth="1"/>
    <col min="14834" max="14834" width="21.54296875" style="95" customWidth="1"/>
    <col min="14835" max="14835" width="8.453125" style="95" customWidth="1"/>
    <col min="14836" max="14836" width="68.81640625" style="95" customWidth="1"/>
    <col min="14837" max="14837" width="10.26953125" style="95" customWidth="1"/>
    <col min="14838" max="14838" width="20.1796875" style="95" customWidth="1"/>
    <col min="14839" max="14839" width="14.26953125" style="95" customWidth="1"/>
    <col min="14840" max="14840" width="13.1796875" style="95" customWidth="1"/>
    <col min="14841" max="14841" width="19.7265625" style="95" customWidth="1"/>
    <col min="14842" max="14842" width="10.1796875" style="95" customWidth="1"/>
    <col min="14843" max="14843" width="8.7265625" style="95"/>
    <col min="14844" max="14844" width="11.26953125" style="95" customWidth="1"/>
    <col min="14845" max="14845" width="10.54296875" style="95" customWidth="1"/>
    <col min="14846" max="14846" width="17.26953125" style="95" customWidth="1"/>
    <col min="14847" max="14848" width="21.1796875" style="95" customWidth="1"/>
    <col min="14849" max="14849" width="22" style="95" bestFit="1" customWidth="1"/>
    <col min="14850" max="14850" width="23" style="95" customWidth="1"/>
    <col min="14851" max="15088" width="8.7265625" style="95"/>
    <col min="15089" max="15089" width="3.453125" style="95" customWidth="1"/>
    <col min="15090" max="15090" width="21.54296875" style="95" customWidth="1"/>
    <col min="15091" max="15091" width="8.453125" style="95" customWidth="1"/>
    <col min="15092" max="15092" width="68.81640625" style="95" customWidth="1"/>
    <col min="15093" max="15093" width="10.26953125" style="95" customWidth="1"/>
    <col min="15094" max="15094" width="20.1796875" style="95" customWidth="1"/>
    <col min="15095" max="15095" width="14.26953125" style="95" customWidth="1"/>
    <col min="15096" max="15096" width="13.1796875" style="95" customWidth="1"/>
    <col min="15097" max="15097" width="19.7265625" style="95" customWidth="1"/>
    <col min="15098" max="15098" width="10.1796875" style="95" customWidth="1"/>
    <col min="15099" max="15099" width="8.7265625" style="95"/>
    <col min="15100" max="15100" width="11.26953125" style="95" customWidth="1"/>
    <col min="15101" max="15101" width="10.54296875" style="95" customWidth="1"/>
    <col min="15102" max="15102" width="17.26953125" style="95" customWidth="1"/>
    <col min="15103" max="15104" width="21.1796875" style="95" customWidth="1"/>
    <col min="15105" max="15105" width="22" style="95" bestFit="1" customWidth="1"/>
    <col min="15106" max="15106" width="23" style="95" customWidth="1"/>
    <col min="15107" max="15344" width="8.7265625" style="95"/>
    <col min="15345" max="15345" width="3.453125" style="95" customWidth="1"/>
    <col min="15346" max="15346" width="21.54296875" style="95" customWidth="1"/>
    <col min="15347" max="15347" width="8.453125" style="95" customWidth="1"/>
    <col min="15348" max="15348" width="68.81640625" style="95" customWidth="1"/>
    <col min="15349" max="15349" width="10.26953125" style="95" customWidth="1"/>
    <col min="15350" max="15350" width="20.1796875" style="95" customWidth="1"/>
    <col min="15351" max="15351" width="14.26953125" style="95" customWidth="1"/>
    <col min="15352" max="15352" width="13.1796875" style="95" customWidth="1"/>
    <col min="15353" max="15353" width="19.7265625" style="95" customWidth="1"/>
    <col min="15354" max="15354" width="10.1796875" style="95" customWidth="1"/>
    <col min="15355" max="15355" width="8.7265625" style="95"/>
    <col min="15356" max="15356" width="11.26953125" style="95" customWidth="1"/>
    <col min="15357" max="15357" width="10.54296875" style="95" customWidth="1"/>
    <col min="15358" max="15358" width="17.26953125" style="95" customWidth="1"/>
    <col min="15359" max="15360" width="21.1796875" style="95" customWidth="1"/>
    <col min="15361" max="15361" width="22" style="95" bestFit="1" customWidth="1"/>
    <col min="15362" max="15362" width="23" style="95" customWidth="1"/>
    <col min="15363" max="15600" width="8.7265625" style="95"/>
    <col min="15601" max="15601" width="3.453125" style="95" customWidth="1"/>
    <col min="15602" max="15602" width="21.54296875" style="95" customWidth="1"/>
    <col min="15603" max="15603" width="8.453125" style="95" customWidth="1"/>
    <col min="15604" max="15604" width="68.81640625" style="95" customWidth="1"/>
    <col min="15605" max="15605" width="10.26953125" style="95" customWidth="1"/>
    <col min="15606" max="15606" width="20.1796875" style="95" customWidth="1"/>
    <col min="15607" max="15607" width="14.26953125" style="95" customWidth="1"/>
    <col min="15608" max="15608" width="13.1796875" style="95" customWidth="1"/>
    <col min="15609" max="15609" width="19.7265625" style="95" customWidth="1"/>
    <col min="15610" max="15610" width="10.1796875" style="95" customWidth="1"/>
    <col min="15611" max="15611" width="8.7265625" style="95"/>
    <col min="15612" max="15612" width="11.26953125" style="95" customWidth="1"/>
    <col min="15613" max="15613" width="10.54296875" style="95" customWidth="1"/>
    <col min="15614" max="15614" width="17.26953125" style="95" customWidth="1"/>
    <col min="15615" max="15616" width="21.1796875" style="95" customWidth="1"/>
    <col min="15617" max="15617" width="22" style="95" bestFit="1" customWidth="1"/>
    <col min="15618" max="15618" width="23" style="95" customWidth="1"/>
    <col min="15619" max="15856" width="8.7265625" style="95"/>
    <col min="15857" max="15857" width="3.453125" style="95" customWidth="1"/>
    <col min="15858" max="15858" width="21.54296875" style="95" customWidth="1"/>
    <col min="15859" max="15859" width="8.453125" style="95" customWidth="1"/>
    <col min="15860" max="15860" width="68.81640625" style="95" customWidth="1"/>
    <col min="15861" max="15861" width="10.26953125" style="95" customWidth="1"/>
    <col min="15862" max="15862" width="20.1796875" style="95" customWidth="1"/>
    <col min="15863" max="15863" width="14.26953125" style="95" customWidth="1"/>
    <col min="15864" max="15864" width="13.1796875" style="95" customWidth="1"/>
    <col min="15865" max="15865" width="19.7265625" style="95" customWidth="1"/>
    <col min="15866" max="15866" width="10.1796875" style="95" customWidth="1"/>
    <col min="15867" max="15867" width="8.7265625" style="95"/>
    <col min="15868" max="15868" width="11.26953125" style="95" customWidth="1"/>
    <col min="15869" max="15869" width="10.54296875" style="95" customWidth="1"/>
    <col min="15870" max="15870" width="17.26953125" style="95" customWidth="1"/>
    <col min="15871" max="15872" width="21.1796875" style="95" customWidth="1"/>
    <col min="15873" max="15873" width="22" style="95" bestFit="1" customWidth="1"/>
    <col min="15874" max="15874" width="23" style="95" customWidth="1"/>
    <col min="15875" max="16112" width="8.7265625" style="95"/>
    <col min="16113" max="16113" width="3.453125" style="95" customWidth="1"/>
    <col min="16114" max="16114" width="21.54296875" style="95" customWidth="1"/>
    <col min="16115" max="16115" width="8.453125" style="95" customWidth="1"/>
    <col min="16116" max="16116" width="68.81640625" style="95" customWidth="1"/>
    <col min="16117" max="16117" width="10.26953125" style="95" customWidth="1"/>
    <col min="16118" max="16118" width="20.1796875" style="95" customWidth="1"/>
    <col min="16119" max="16119" width="14.26953125" style="95" customWidth="1"/>
    <col min="16120" max="16120" width="13.1796875" style="95" customWidth="1"/>
    <col min="16121" max="16121" width="19.7265625" style="95" customWidth="1"/>
    <col min="16122" max="16122" width="10.1796875" style="95" customWidth="1"/>
    <col min="16123" max="16123" width="8.7265625" style="95"/>
    <col min="16124" max="16124" width="11.26953125" style="95" customWidth="1"/>
    <col min="16125" max="16125" width="10.54296875" style="95" customWidth="1"/>
    <col min="16126" max="16126" width="17.26953125" style="95" customWidth="1"/>
    <col min="16127" max="16128" width="21.1796875" style="95" customWidth="1"/>
    <col min="16129" max="16129" width="22" style="95" bestFit="1" customWidth="1"/>
    <col min="16130" max="16130" width="23" style="95" customWidth="1"/>
    <col min="16131" max="16384" width="8.7265625" style="95"/>
  </cols>
  <sheetData>
    <row r="1" spans="1:12" ht="21" x14ac:dyDescent="0.5">
      <c r="A1" s="95"/>
      <c r="B1" s="604" t="s">
        <v>550</v>
      </c>
      <c r="C1" s="604"/>
      <c r="D1" s="604"/>
      <c r="E1" s="260"/>
      <c r="F1" s="260"/>
      <c r="G1" s="260"/>
      <c r="H1" s="260"/>
      <c r="I1" s="260"/>
      <c r="J1" s="260"/>
      <c r="K1" s="260"/>
    </row>
    <row r="2" spans="1:12" ht="23.25" customHeight="1" x14ac:dyDescent="0.5">
      <c r="A2" s="95"/>
      <c r="B2" s="604" t="s">
        <v>551</v>
      </c>
      <c r="C2" s="604"/>
      <c r="D2" s="604"/>
      <c r="E2" s="260"/>
      <c r="F2" s="260"/>
      <c r="G2" s="260"/>
      <c r="H2" s="260"/>
      <c r="I2" s="260"/>
      <c r="J2" s="260"/>
      <c r="K2" s="260"/>
    </row>
    <row r="3" spans="1:12" ht="21" customHeight="1" x14ac:dyDescent="0.35">
      <c r="A3" s="95"/>
      <c r="B3" s="563" t="s">
        <v>552</v>
      </c>
      <c r="C3" s="563"/>
      <c r="D3" s="563"/>
      <c r="E3" s="261"/>
      <c r="F3" s="261"/>
      <c r="G3" s="261"/>
      <c r="H3" s="261"/>
      <c r="I3" s="261"/>
      <c r="J3" s="261"/>
      <c r="K3" s="261"/>
    </row>
    <row r="4" spans="1:12" ht="4.5" customHeight="1" x14ac:dyDescent="0.35">
      <c r="A4" s="262"/>
      <c r="B4" s="262"/>
      <c r="C4" s="263"/>
      <c r="D4" s="264"/>
    </row>
    <row r="5" spans="1:12" ht="9.75" customHeight="1" x14ac:dyDescent="0.35"/>
    <row r="6" spans="1:12" x14ac:dyDescent="0.35">
      <c r="A6" s="563" t="s">
        <v>553</v>
      </c>
      <c r="B6" s="563"/>
      <c r="C6" s="563"/>
      <c r="D6" s="563"/>
      <c r="E6" s="261"/>
      <c r="F6" s="261"/>
      <c r="G6" s="261"/>
      <c r="H6" s="261"/>
      <c r="I6" s="261"/>
      <c r="J6" s="261"/>
      <c r="K6" s="261"/>
      <c r="L6" s="261"/>
    </row>
    <row r="7" spans="1:12" x14ac:dyDescent="0.35">
      <c r="A7" s="563" t="s">
        <v>554</v>
      </c>
      <c r="B7" s="563"/>
      <c r="C7" s="563"/>
      <c r="D7" s="563"/>
      <c r="E7" s="261"/>
      <c r="F7" s="261"/>
      <c r="G7" s="261"/>
      <c r="H7" s="261"/>
      <c r="I7" s="261"/>
      <c r="J7" s="261"/>
      <c r="K7" s="261"/>
      <c r="L7" s="261"/>
    </row>
    <row r="8" spans="1:12" x14ac:dyDescent="0.35">
      <c r="A8" s="563" t="s">
        <v>555</v>
      </c>
      <c r="B8" s="563"/>
      <c r="C8" s="563"/>
      <c r="D8" s="563"/>
      <c r="E8" s="261"/>
      <c r="F8" s="261"/>
      <c r="G8" s="261"/>
      <c r="H8" s="261"/>
      <c r="I8" s="261"/>
      <c r="J8" s="261"/>
      <c r="K8" s="261"/>
      <c r="L8" s="261"/>
    </row>
    <row r="9" spans="1:12" x14ac:dyDescent="0.35">
      <c r="A9" s="563" t="s">
        <v>556</v>
      </c>
      <c r="B9" s="563"/>
      <c r="C9" s="563"/>
      <c r="D9" s="563"/>
      <c r="E9" s="261"/>
      <c r="F9" s="261"/>
      <c r="G9" s="261"/>
      <c r="H9" s="261"/>
      <c r="I9" s="261"/>
      <c r="J9" s="261"/>
      <c r="K9" s="261"/>
      <c r="L9" s="261"/>
    </row>
    <row r="10" spans="1:12" ht="45" customHeight="1" x14ac:dyDescent="0.35">
      <c r="A10" s="605" t="s">
        <v>557</v>
      </c>
      <c r="B10" s="605"/>
      <c r="C10" s="605"/>
      <c r="D10" s="605"/>
    </row>
    <row r="11" spans="1:12" ht="33.75" customHeight="1" x14ac:dyDescent="0.35">
      <c r="A11" s="267" t="s">
        <v>9</v>
      </c>
      <c r="B11" s="606" t="s">
        <v>558</v>
      </c>
      <c r="C11" s="606"/>
      <c r="D11" s="606"/>
      <c r="E11" s="269"/>
      <c r="F11" s="269"/>
    </row>
    <row r="12" spans="1:12" ht="36.5" customHeight="1" x14ac:dyDescent="0.35">
      <c r="A12" s="267" t="s">
        <v>10</v>
      </c>
      <c r="B12" s="606" t="s">
        <v>559</v>
      </c>
      <c r="C12" s="606"/>
      <c r="D12" s="606"/>
      <c r="E12" s="269"/>
      <c r="F12" s="269"/>
    </row>
    <row r="13" spans="1:12" x14ac:dyDescent="0.35">
      <c r="A13" s="270" t="s">
        <v>560</v>
      </c>
      <c r="B13" s="269" t="s">
        <v>561</v>
      </c>
      <c r="C13" s="269"/>
      <c r="D13" s="268"/>
      <c r="E13" s="268"/>
      <c r="F13" s="271"/>
    </row>
    <row r="14" spans="1:12" x14ac:dyDescent="0.35">
      <c r="A14" s="270" t="s">
        <v>562</v>
      </c>
      <c r="B14" s="269" t="s">
        <v>563</v>
      </c>
      <c r="C14" s="269"/>
      <c r="D14" s="268"/>
      <c r="E14" s="268"/>
      <c r="F14" s="271"/>
    </row>
    <row r="15" spans="1:12" x14ac:dyDescent="0.35">
      <c r="A15" s="270" t="s">
        <v>564</v>
      </c>
      <c r="B15" s="269" t="s">
        <v>565</v>
      </c>
      <c r="C15" s="269"/>
      <c r="D15" s="268"/>
      <c r="E15" s="268"/>
      <c r="F15" s="271"/>
    </row>
    <row r="16" spans="1:12" x14ac:dyDescent="0.35">
      <c r="A16" s="270" t="s">
        <v>566</v>
      </c>
      <c r="B16" s="269" t="s">
        <v>567</v>
      </c>
      <c r="C16" s="269"/>
      <c r="D16" s="268"/>
      <c r="E16" s="268"/>
      <c r="F16" s="271"/>
    </row>
    <row r="17" spans="1:6" x14ac:dyDescent="0.35">
      <c r="B17" s="269" t="s">
        <v>568</v>
      </c>
      <c r="C17" s="269"/>
      <c r="D17" s="268"/>
      <c r="E17" s="268"/>
      <c r="F17" s="271"/>
    </row>
    <row r="18" spans="1:6" ht="34.5" customHeight="1" thickBot="1" x14ac:dyDescent="0.4">
      <c r="A18" s="267" t="s">
        <v>11</v>
      </c>
      <c r="B18" s="606" t="s">
        <v>569</v>
      </c>
      <c r="C18" s="606"/>
      <c r="D18" s="606"/>
      <c r="E18" s="269"/>
      <c r="F18" s="269"/>
    </row>
    <row r="19" spans="1:6" ht="27.65" customHeight="1" x14ac:dyDescent="0.35">
      <c r="A19" s="557" t="s">
        <v>570</v>
      </c>
      <c r="B19" s="559" t="s">
        <v>571</v>
      </c>
      <c r="C19" s="561" t="s">
        <v>572</v>
      </c>
      <c r="D19" s="559" t="s">
        <v>573</v>
      </c>
    </row>
    <row r="20" spans="1:6" ht="18" customHeight="1" thickBot="1" x14ac:dyDescent="0.4">
      <c r="A20" s="558"/>
      <c r="B20" s="560"/>
      <c r="C20" s="562"/>
      <c r="D20" s="560"/>
    </row>
    <row r="21" spans="1:6" s="276" customFormat="1" ht="15" customHeight="1" x14ac:dyDescent="0.35">
      <c r="A21" s="272">
        <v>4</v>
      </c>
      <c r="B21" s="273" t="s">
        <v>574</v>
      </c>
      <c r="C21" s="274">
        <f>C26+C32+C36</f>
        <v>1582101071</v>
      </c>
      <c r="D21" s="275"/>
    </row>
    <row r="22" spans="1:6" s="276" customFormat="1" ht="15" customHeight="1" x14ac:dyDescent="0.35">
      <c r="A22" s="277" t="s">
        <v>27</v>
      </c>
      <c r="B22" s="278" t="s">
        <v>24</v>
      </c>
      <c r="C22" s="279"/>
      <c r="D22" s="280"/>
    </row>
    <row r="23" spans="1:6" s="276" customFormat="1" ht="15" customHeight="1" x14ac:dyDescent="0.35">
      <c r="A23" s="281"/>
      <c r="B23" s="282" t="s">
        <v>575</v>
      </c>
      <c r="C23" s="283">
        <v>15000000</v>
      </c>
      <c r="D23" s="284"/>
    </row>
    <row r="24" spans="1:6" s="276" customFormat="1" ht="15" customHeight="1" x14ac:dyDescent="0.35">
      <c r="A24" s="281"/>
      <c r="B24" s="282" t="s">
        <v>576</v>
      </c>
      <c r="C24" s="285"/>
      <c r="D24" s="284"/>
    </row>
    <row r="25" spans="1:6" s="276" customFormat="1" ht="15" customHeight="1" x14ac:dyDescent="0.35">
      <c r="A25" s="281"/>
      <c r="B25" s="282" t="s">
        <v>577</v>
      </c>
      <c r="C25" s="285">
        <v>3500000</v>
      </c>
      <c r="D25" s="284"/>
    </row>
    <row r="26" spans="1:6" s="276" customFormat="1" ht="15" customHeight="1" x14ac:dyDescent="0.35">
      <c r="A26" s="286"/>
      <c r="B26" s="287" t="s">
        <v>578</v>
      </c>
      <c r="C26" s="288">
        <f>SUM(C23:C25)</f>
        <v>18500000</v>
      </c>
      <c r="D26" s="289"/>
    </row>
    <row r="27" spans="1:6" s="276" customFormat="1" ht="15" customHeight="1" x14ac:dyDescent="0.35">
      <c r="A27" s="277" t="s">
        <v>28</v>
      </c>
      <c r="B27" s="278" t="s">
        <v>579</v>
      </c>
      <c r="C27" s="279"/>
      <c r="D27" s="280"/>
    </row>
    <row r="28" spans="1:6" s="276" customFormat="1" ht="15" customHeight="1" x14ac:dyDescent="0.35">
      <c r="A28" s="281"/>
      <c r="B28" s="282" t="s">
        <v>580</v>
      </c>
      <c r="C28" s="285">
        <f>'[17]3.DD'!D5</f>
        <v>936915000</v>
      </c>
      <c r="D28" s="284"/>
    </row>
    <row r="29" spans="1:6" s="276" customFormat="1" ht="15" customHeight="1" x14ac:dyDescent="0.35">
      <c r="A29" s="281"/>
      <c r="B29" s="282" t="s">
        <v>581</v>
      </c>
      <c r="C29" s="285">
        <f>'[17]2.ADD'!D5</f>
        <v>580498760</v>
      </c>
      <c r="D29" s="284"/>
    </row>
    <row r="30" spans="1:6" s="276" customFormat="1" ht="15" customHeight="1" x14ac:dyDescent="0.35">
      <c r="A30" s="281"/>
      <c r="B30" s="282" t="s">
        <v>582</v>
      </c>
      <c r="C30" s="285">
        <f>'[17]4.BHP'!D5</f>
        <v>36946516</v>
      </c>
      <c r="D30" s="284"/>
    </row>
    <row r="31" spans="1:6" s="276" customFormat="1" ht="15" customHeight="1" x14ac:dyDescent="0.35">
      <c r="A31" s="281"/>
      <c r="B31" s="282" t="s">
        <v>583</v>
      </c>
      <c r="C31" s="285">
        <f>'[17]5.BHR'!D5</f>
        <v>3121345</v>
      </c>
      <c r="D31" s="284"/>
    </row>
    <row r="32" spans="1:6" s="290" customFormat="1" ht="15" customHeight="1" x14ac:dyDescent="0.35">
      <c r="A32" s="286"/>
      <c r="B32" s="287" t="s">
        <v>584</v>
      </c>
      <c r="C32" s="288">
        <f>SUM(C28:C31)</f>
        <v>1557481621</v>
      </c>
      <c r="D32" s="289"/>
    </row>
    <row r="33" spans="1:4" s="276" customFormat="1" ht="15" customHeight="1" x14ac:dyDescent="0.35">
      <c r="A33" s="277" t="s">
        <v>29</v>
      </c>
      <c r="B33" s="278" t="s">
        <v>26</v>
      </c>
      <c r="C33" s="279"/>
      <c r="D33" s="280"/>
    </row>
    <row r="34" spans="1:4" s="276" customFormat="1" ht="15" customHeight="1" x14ac:dyDescent="0.35">
      <c r="A34" s="281"/>
      <c r="B34" s="282" t="s">
        <v>585</v>
      </c>
      <c r="C34" s="285">
        <v>5869450</v>
      </c>
      <c r="D34" s="284"/>
    </row>
    <row r="35" spans="1:4" s="276" customFormat="1" ht="15" customHeight="1" x14ac:dyDescent="0.35">
      <c r="A35" s="281"/>
      <c r="B35" s="282" t="s">
        <v>586</v>
      </c>
      <c r="C35" s="285">
        <v>250000</v>
      </c>
      <c r="D35" s="284"/>
    </row>
    <row r="36" spans="1:4" s="290" customFormat="1" ht="15" customHeight="1" x14ac:dyDescent="0.35">
      <c r="A36" s="291"/>
      <c r="B36" s="292" t="s">
        <v>587</v>
      </c>
      <c r="C36" s="293">
        <f>SUM(C34:C35)</f>
        <v>6119450</v>
      </c>
      <c r="D36" s="294"/>
    </row>
    <row r="37" spans="1:4" s="290" customFormat="1" ht="15" customHeight="1" x14ac:dyDescent="0.35">
      <c r="A37" s="295">
        <v>5</v>
      </c>
      <c r="B37" s="296" t="s">
        <v>32</v>
      </c>
      <c r="C37" s="297"/>
      <c r="D37" s="298"/>
    </row>
    <row r="38" spans="1:4" ht="21" customHeight="1" x14ac:dyDescent="0.35">
      <c r="A38" s="299">
        <v>1</v>
      </c>
      <c r="B38" s="300" t="s">
        <v>67</v>
      </c>
      <c r="C38" s="301"/>
      <c r="D38" s="302"/>
    </row>
    <row r="39" spans="1:4" ht="38.15" customHeight="1" x14ac:dyDescent="0.35">
      <c r="A39" s="303" t="s">
        <v>457</v>
      </c>
      <c r="B39" s="304" t="s">
        <v>69</v>
      </c>
      <c r="C39" s="305"/>
      <c r="D39" s="306"/>
    </row>
    <row r="40" spans="1:4" ht="15" customHeight="1" x14ac:dyDescent="0.35">
      <c r="A40" s="303" t="s">
        <v>70</v>
      </c>
      <c r="B40" s="304" t="s">
        <v>71</v>
      </c>
      <c r="C40" s="305"/>
      <c r="D40" s="306"/>
    </row>
    <row r="41" spans="1:4" ht="15" customHeight="1" x14ac:dyDescent="0.35">
      <c r="A41" s="281">
        <v>1</v>
      </c>
      <c r="B41" s="282" t="str">
        <f>'[17]2.ADD'!C8</f>
        <v>Penyediaan Penghasilan Tetap  Kepala Desa</v>
      </c>
      <c r="C41" s="307">
        <f>'[17]2.ADD'!D8</f>
        <v>42222000</v>
      </c>
      <c r="D41" s="308" t="str">
        <f>'[17]2.ADD'!G8</f>
        <v>ADD</v>
      </c>
    </row>
    <row r="42" spans="1:4" ht="15" customHeight="1" x14ac:dyDescent="0.35">
      <c r="A42" s="281">
        <v>2</v>
      </c>
      <c r="B42" s="282" t="str">
        <f>'[17]2.ADD'!C9</f>
        <v>Penyediaan Tunjangan Kepala Desa</v>
      </c>
      <c r="C42" s="307">
        <f>'[17]2.ADD'!D9</f>
        <v>12564000</v>
      </c>
      <c r="D42" s="308" t="str">
        <f>'[17]2.ADD'!G9</f>
        <v>ADD</v>
      </c>
    </row>
    <row r="43" spans="1:4" ht="15" customHeight="1" x14ac:dyDescent="0.35">
      <c r="A43" s="281">
        <v>3</v>
      </c>
      <c r="B43" s="282" t="str">
        <f>'[17]2.ADD'!C10</f>
        <v xml:space="preserve">Penyediaan  Tunjangan Hari Raya Kepala Desa  </v>
      </c>
      <c r="C43" s="307">
        <f>'[17]2.ADD'!D10</f>
        <v>1047000</v>
      </c>
      <c r="D43" s="308" t="str">
        <f>'[17]2.ADD'!G10</f>
        <v>ADD</v>
      </c>
    </row>
    <row r="44" spans="1:4" ht="15" customHeight="1" x14ac:dyDescent="0.35">
      <c r="A44" s="303" t="s">
        <v>79</v>
      </c>
      <c r="B44" s="304" t="s">
        <v>80</v>
      </c>
      <c r="C44" s="305"/>
      <c r="D44" s="306"/>
    </row>
    <row r="45" spans="1:4" ht="15" customHeight="1" x14ac:dyDescent="0.35">
      <c r="A45" s="281">
        <v>1</v>
      </c>
      <c r="B45" s="282" t="str">
        <f>'[17]2.ADD'!C11</f>
        <v>Penyediaan Penghasilan Tetap Perangkat Desa</v>
      </c>
      <c r="C45" s="307">
        <f>'[17]2.ADD'!D11</f>
        <v>271100400</v>
      </c>
      <c r="D45" s="308" t="str">
        <f>'[17]2.ADD'!G11</f>
        <v>ADD</v>
      </c>
    </row>
    <row r="46" spans="1:4" ht="15" customHeight="1" x14ac:dyDescent="0.35">
      <c r="A46" s="281">
        <v>2</v>
      </c>
      <c r="B46" s="282" t="str">
        <f>'[17]2.ADD'!C12</f>
        <v>Penyediaan Tunjangan Perangkat Desa</v>
      </c>
      <c r="C46" s="307">
        <f>'[17]2.ADD'!D12</f>
        <v>76740000</v>
      </c>
      <c r="D46" s="308" t="str">
        <f>'[17]2.ADD'!G12</f>
        <v>ADD</v>
      </c>
    </row>
    <row r="47" spans="1:4" ht="15" customHeight="1" x14ac:dyDescent="0.35">
      <c r="A47" s="281">
        <v>3</v>
      </c>
      <c r="B47" s="282" t="str">
        <f>'[17]2.ADD'!C13</f>
        <v>Penyediaan  Tunjangan Hari Raya Perangkat Desa</v>
      </c>
      <c r="C47" s="307">
        <f>'[17]2.ADD'!D13</f>
        <v>6395000</v>
      </c>
      <c r="D47" s="308" t="str">
        <f>'[17]2.ADD'!G13</f>
        <v>ADD</v>
      </c>
    </row>
    <row r="48" spans="1:4" ht="15" customHeight="1" x14ac:dyDescent="0.35">
      <c r="A48" s="303" t="s">
        <v>84</v>
      </c>
      <c r="B48" s="304" t="s">
        <v>85</v>
      </c>
      <c r="C48" s="305"/>
      <c r="D48" s="306"/>
    </row>
    <row r="49" spans="1:5" ht="15" customHeight="1" x14ac:dyDescent="0.35">
      <c r="A49" s="281">
        <v>1</v>
      </c>
      <c r="B49" s="282" t="str">
        <f>'[17]2.ADD'!C14</f>
        <v>Penyediaan Jaminan Sosial bagi Kepala Desa</v>
      </c>
      <c r="C49" s="307">
        <f>'[17]2.ADD'!D14</f>
        <v>2634648</v>
      </c>
      <c r="D49" s="308" t="str">
        <f>'[17]2.ADD'!G15</f>
        <v>ADD</v>
      </c>
      <c r="E49" s="311">
        <f>SUM(C49:C50)</f>
        <v>21111168</v>
      </c>
    </row>
    <row r="50" spans="1:5" ht="15" customHeight="1" x14ac:dyDescent="0.35">
      <c r="A50" s="281">
        <v>2</v>
      </c>
      <c r="B50" s="282" t="str">
        <f>'[17]2.ADD'!C15</f>
        <v>Penyediaan Jaminan Sosial bagi Perangkat Desa</v>
      </c>
      <c r="C50" s="307">
        <f>'[17]2.ADD'!D15</f>
        <v>18476520</v>
      </c>
      <c r="D50" s="308" t="str">
        <f>'[17]2.ADD'!G16</f>
        <v>ADD</v>
      </c>
    </row>
    <row r="51" spans="1:5" ht="31" x14ac:dyDescent="0.35">
      <c r="A51" s="303" t="s">
        <v>87</v>
      </c>
      <c r="B51" s="304" t="s">
        <v>88</v>
      </c>
      <c r="C51" s="305"/>
      <c r="D51" s="306"/>
    </row>
    <row r="52" spans="1:5" x14ac:dyDescent="0.35">
      <c r="A52" s="281">
        <v>1</v>
      </c>
      <c r="B52" s="282" t="str">
        <f>'[17]2.ADD'!C16</f>
        <v>Penyediaan Operasional Pemerintah Desa  (ADD)</v>
      </c>
      <c r="C52" s="307">
        <f>'[17]2.ADD'!D16</f>
        <v>34174192</v>
      </c>
      <c r="D52" s="308" t="str">
        <f>'[17]2.ADD'!G16</f>
        <v>ADD</v>
      </c>
    </row>
    <row r="53" spans="1:5" ht="31" x14ac:dyDescent="0.35">
      <c r="A53" s="281">
        <f t="shared" ref="A53:A61" si="0">A52+1</f>
        <v>2</v>
      </c>
      <c r="B53" s="282" t="str">
        <f>'[17]2.ADD'!C17</f>
        <v>Penyediaan Operasional Pemerintah Desa (HONOR PKPKD DAN PPKD) (ADD)</v>
      </c>
      <c r="C53" s="307">
        <f>'[17]2.ADD'!D17</f>
        <v>17700000</v>
      </c>
      <c r="D53" s="308" t="str">
        <f>'[17]2.ADD'!G17</f>
        <v>ADD</v>
      </c>
    </row>
    <row r="54" spans="1:5" ht="17.149999999999999" customHeight="1" x14ac:dyDescent="0.35">
      <c r="A54" s="281">
        <f t="shared" si="0"/>
        <v>3</v>
      </c>
      <c r="B54" s="282" t="str">
        <f>'[17]2.ADD'!C18</f>
        <v>Iuran Asosiasi Pemdes</v>
      </c>
      <c r="C54" s="307">
        <f>'[17]2.ADD'!D18</f>
        <v>2500000</v>
      </c>
      <c r="D54" s="308" t="str">
        <f>'[17]2.ADD'!G20</f>
        <v>ADD</v>
      </c>
    </row>
    <row r="55" spans="1:5" ht="17.149999999999999" customHeight="1" x14ac:dyDescent="0.35">
      <c r="A55" s="281">
        <f t="shared" si="0"/>
        <v>4</v>
      </c>
      <c r="B55" s="282" t="str">
        <f>'[17]2.ADD'!C19</f>
        <v>Iuran Asosiasi BPD</v>
      </c>
      <c r="C55" s="307">
        <f>'[17]2.ADD'!D19</f>
        <v>1500000</v>
      </c>
      <c r="D55" s="308" t="str">
        <f>'[17]2.ADD'!G21</f>
        <v>ADD</v>
      </c>
    </row>
    <row r="56" spans="1:5" ht="17.149999999999999" customHeight="1" x14ac:dyDescent="0.35">
      <c r="A56" s="281">
        <v>5</v>
      </c>
      <c r="B56" s="282" t="str">
        <f>'[17]6.PLL'!C11</f>
        <v>Admin Bank</v>
      </c>
      <c r="C56" s="307">
        <f>'[17]6.PLL'!D11</f>
        <v>250000</v>
      </c>
      <c r="D56" s="308" t="str">
        <f>'[17]6.PLL'!G11</f>
        <v>PLL</v>
      </c>
    </row>
    <row r="57" spans="1:5" s="309" customFormat="1" ht="17.149999999999999" customHeight="1" x14ac:dyDescent="0.35">
      <c r="A57" s="281">
        <f t="shared" si="0"/>
        <v>6</v>
      </c>
      <c r="B57" s="282" t="str">
        <f>'[17]7.SILPA'!C10</f>
        <v>Pajak Ambulance Desa</v>
      </c>
      <c r="C57" s="307">
        <f>'[17]7.SILPA'!D10</f>
        <v>950000</v>
      </c>
      <c r="D57" s="308" t="s">
        <v>660</v>
      </c>
    </row>
    <row r="58" spans="1:5" ht="17.149999999999999" customHeight="1" x14ac:dyDescent="0.35">
      <c r="A58" s="281">
        <f>A59+1</f>
        <v>8</v>
      </c>
      <c r="B58" s="282" t="str">
        <f>'[17]5.BHR'!C10</f>
        <v>Penyediaan Operasional Pemerintah Desa (BHR)</v>
      </c>
      <c r="C58" s="307">
        <f>'[17]5.BHR'!D10</f>
        <v>3121345</v>
      </c>
      <c r="D58" s="308" t="str">
        <f>'[17]5.BHR'!G10</f>
        <v>BHR</v>
      </c>
    </row>
    <row r="59" spans="1:5" s="309" customFormat="1" ht="17.149999999999999" customHeight="1" x14ac:dyDescent="0.35">
      <c r="A59" s="281">
        <f>A57+1</f>
        <v>7</v>
      </c>
      <c r="B59" s="282" t="str">
        <f>'[17]7.SILPA'!C12</f>
        <v>ATK pemdes</v>
      </c>
      <c r="C59" s="307">
        <f>'[17]7.SILPA'!D12</f>
        <v>30158</v>
      </c>
      <c r="D59" s="308" t="str">
        <f>'[17]7.SILPA'!G12</f>
        <v>SILPA BHPR</v>
      </c>
    </row>
    <row r="60" spans="1:5" ht="17.149999999999999" customHeight="1" x14ac:dyDescent="0.35">
      <c r="A60" s="281">
        <f>A58+1</f>
        <v>9</v>
      </c>
      <c r="B60" s="282" t="str">
        <f>'[17]1.PAD'!C10</f>
        <v>Operasional Pemerintah Desa(PAD BAGI HASIL BUMDES)</v>
      </c>
      <c r="C60" s="307">
        <f>'[17]1.PAD'!D10</f>
        <v>3500000</v>
      </c>
      <c r="D60" s="310" t="str">
        <f>'[17]1.PAD'!G10</f>
        <v>PAD BAGI HASIL BUMDES</v>
      </c>
    </row>
    <row r="61" spans="1:5" ht="17.149999999999999" customHeight="1" x14ac:dyDescent="0.35">
      <c r="A61" s="281">
        <f t="shared" si="0"/>
        <v>10</v>
      </c>
      <c r="B61" s="282" t="str">
        <f>'[17]4.BHP'!C8</f>
        <v xml:space="preserve"> Penyediaan Operasional Pemerintah Desa  (BHP)</v>
      </c>
      <c r="C61" s="307">
        <f>'[17]4.BHP'!D8</f>
        <v>321516</v>
      </c>
      <c r="D61" s="308" t="str">
        <f>'[17]4.BHP'!G8</f>
        <v>BHP</v>
      </c>
    </row>
    <row r="62" spans="1:5" ht="17.149999999999999" customHeight="1" x14ac:dyDescent="0.35">
      <c r="A62" s="303" t="s">
        <v>105</v>
      </c>
      <c r="B62" s="304" t="s">
        <v>106</v>
      </c>
      <c r="C62" s="305"/>
      <c r="D62" s="306"/>
    </row>
    <row r="63" spans="1:5" ht="17.149999999999999" customHeight="1" x14ac:dyDescent="0.35">
      <c r="A63" s="281">
        <v>1</v>
      </c>
      <c r="B63" s="282" t="str">
        <f>'[17]2.ADD'!C20</f>
        <v>Penyediaan Tunjangan BPD</v>
      </c>
      <c r="C63" s="307">
        <f>'[17]2.ADD'!D20</f>
        <v>34980000</v>
      </c>
      <c r="D63" s="308" t="str">
        <f>'[17]2.ADD'!G20</f>
        <v>ADD</v>
      </c>
    </row>
    <row r="64" spans="1:5" ht="17.149999999999999" customHeight="1" x14ac:dyDescent="0.35">
      <c r="A64" s="281">
        <v>2</v>
      </c>
      <c r="B64" s="282" t="str">
        <f>'[17]2.ADD'!C21</f>
        <v>Penyediaan  Tunjangan Hari Raya BPD</v>
      </c>
      <c r="C64" s="307">
        <f>'[17]2.ADD'!D21</f>
        <v>2915000</v>
      </c>
      <c r="D64" s="308" t="str">
        <f>'[17]2.ADD'!G21</f>
        <v>ADD</v>
      </c>
    </row>
    <row r="65" spans="1:5" ht="31" x14ac:dyDescent="0.35">
      <c r="A65" s="303" t="s">
        <v>110</v>
      </c>
      <c r="B65" s="304" t="s">
        <v>111</v>
      </c>
      <c r="C65" s="305"/>
      <c r="D65" s="306"/>
    </row>
    <row r="66" spans="1:5" x14ac:dyDescent="0.35">
      <c r="A66" s="281">
        <v>1</v>
      </c>
      <c r="B66" s="282" t="str">
        <f>'[17]2.ADD'!C22</f>
        <v>Penyediaan Operasional BPD</v>
      </c>
      <c r="C66" s="307">
        <f>'[17]2.ADD'!D22</f>
        <v>3730000</v>
      </c>
      <c r="D66" s="308" t="str">
        <f>'[17]2.ADD'!G22</f>
        <v>ADD</v>
      </c>
    </row>
    <row r="67" spans="1:5" ht="17.149999999999999" customHeight="1" x14ac:dyDescent="0.35">
      <c r="A67" s="303" t="s">
        <v>117</v>
      </c>
      <c r="B67" s="304" t="s">
        <v>118</v>
      </c>
      <c r="C67" s="305"/>
      <c r="D67" s="306"/>
    </row>
    <row r="68" spans="1:5" ht="31" x14ac:dyDescent="0.35">
      <c r="A68" s="281">
        <v>1</v>
      </c>
      <c r="B68" s="282" t="str">
        <f>'[17]3.DD'!C8</f>
        <v>Penyediaan Operasinal Pemerintah Desa Yang Bersumber Dari Dana Desa</v>
      </c>
      <c r="C68" s="307">
        <f>'[17]3.DD'!D8</f>
        <v>27650000</v>
      </c>
      <c r="D68" s="308" t="str">
        <f>'[17]3.DD'!G8</f>
        <v>DD</v>
      </c>
    </row>
    <row r="69" spans="1:5" ht="17.149999999999999" customHeight="1" x14ac:dyDescent="0.35">
      <c r="A69" s="303" t="s">
        <v>117</v>
      </c>
      <c r="B69" s="304" t="s">
        <v>122</v>
      </c>
      <c r="C69" s="305"/>
      <c r="D69" s="306"/>
    </row>
    <row r="70" spans="1:5" ht="17.149999999999999" customHeight="1" x14ac:dyDescent="0.35">
      <c r="A70" s="281">
        <v>1</v>
      </c>
      <c r="B70" s="282" t="s">
        <v>588</v>
      </c>
      <c r="C70" s="307">
        <f>'[17]1.PAD'!D11</f>
        <v>2400000</v>
      </c>
      <c r="D70" s="308" t="str">
        <f>'[17]1.PAD'!G11</f>
        <v>PAD</v>
      </c>
      <c r="E70" s="311">
        <f>C70+C71</f>
        <v>15000000</v>
      </c>
    </row>
    <row r="71" spans="1:5" ht="17.149999999999999" customHeight="1" x14ac:dyDescent="0.35">
      <c r="A71" s="281">
        <v>2</v>
      </c>
      <c r="B71" s="282" t="s">
        <v>589</v>
      </c>
      <c r="C71" s="307">
        <f>'[17]1.PAD'!D12</f>
        <v>12600000</v>
      </c>
      <c r="D71" s="308" t="str">
        <f>'[17]1.PAD'!G12</f>
        <v>PAD</v>
      </c>
    </row>
    <row r="72" spans="1:5" ht="30.75" customHeight="1" x14ac:dyDescent="0.35">
      <c r="A72" s="303" t="s">
        <v>124</v>
      </c>
      <c r="B72" s="304" t="s">
        <v>125</v>
      </c>
      <c r="C72" s="305"/>
      <c r="D72" s="306"/>
    </row>
    <row r="73" spans="1:5" ht="17.149999999999999" customHeight="1" x14ac:dyDescent="0.35">
      <c r="A73" s="281">
        <v>1</v>
      </c>
      <c r="B73" s="282" t="str">
        <f>'[17]4.BHP'!C9</f>
        <v>Penyediaan Tunjangan Staf/OB(BHP)</v>
      </c>
      <c r="C73" s="307">
        <f>'[17]4.BHP'!D9</f>
        <v>9000000</v>
      </c>
      <c r="D73" s="308" t="str">
        <f>'[17]4.BHP'!G9</f>
        <v>BHP</v>
      </c>
    </row>
    <row r="74" spans="1:5" ht="17.149999999999999" customHeight="1" x14ac:dyDescent="0.35">
      <c r="A74" s="303" t="s">
        <v>133</v>
      </c>
      <c r="B74" s="304" t="s">
        <v>134</v>
      </c>
      <c r="C74" s="305"/>
      <c r="D74" s="306"/>
    </row>
    <row r="75" spans="1:5" ht="17.149999999999999" customHeight="1" x14ac:dyDescent="0.35">
      <c r="A75" s="281">
        <v>1</v>
      </c>
      <c r="B75" s="282" t="str">
        <f>'[17]4.BHP'!C10</f>
        <v xml:space="preserve"> Penyediaan Sarana (Aset Tetap) Perkantoran(BHP)</v>
      </c>
      <c r="C75" s="307">
        <f>'[17]4.BHP'!D10</f>
        <v>20000000</v>
      </c>
      <c r="D75" s="308" t="str">
        <f>'[17]4.BHP'!G9</f>
        <v>BHP</v>
      </c>
    </row>
    <row r="76" spans="1:5" ht="27" customHeight="1" x14ac:dyDescent="0.35">
      <c r="A76" s="303" t="s">
        <v>144</v>
      </c>
      <c r="B76" s="304" t="s">
        <v>145</v>
      </c>
      <c r="C76" s="305"/>
      <c r="D76" s="306"/>
    </row>
    <row r="77" spans="1:5" ht="20.149999999999999" customHeight="1" x14ac:dyDescent="0.35">
      <c r="A77" s="303" t="s">
        <v>149</v>
      </c>
      <c r="B77" s="304" t="s">
        <v>150</v>
      </c>
      <c r="C77" s="305"/>
      <c r="D77" s="306"/>
    </row>
    <row r="78" spans="1:5" ht="23.15" customHeight="1" x14ac:dyDescent="0.35">
      <c r="A78" s="281">
        <v>1</v>
      </c>
      <c r="B78" s="282" t="str">
        <f>'[17]3.DD'!C9</f>
        <v>Pemutakhiran Profil Desa untuk  Pembangunan Berkelanjutan (SDGs</v>
      </c>
      <c r="C78" s="307">
        <f>'[17]3.DD'!D9</f>
        <v>2200000</v>
      </c>
      <c r="D78" s="308" t="str">
        <f>'[17]3.DD'!G9</f>
        <v>DD</v>
      </c>
    </row>
    <row r="79" spans="1:5" ht="29.15" customHeight="1" x14ac:dyDescent="0.35">
      <c r="A79" s="303" t="s">
        <v>157</v>
      </c>
      <c r="B79" s="304" t="s">
        <v>158</v>
      </c>
      <c r="C79" s="305"/>
      <c r="D79" s="306"/>
    </row>
    <row r="80" spans="1:5" ht="20.5" customHeight="1" x14ac:dyDescent="0.35">
      <c r="A80" s="281">
        <v>1</v>
      </c>
      <c r="B80" s="282" t="str">
        <f>'[17]3.DD'!C10</f>
        <v>Sosialiasi IDM Terbaru untuk Kelanjutan SDGS</v>
      </c>
      <c r="C80" s="307">
        <f>'[17]3.DD'!D10</f>
        <v>3310000</v>
      </c>
      <c r="D80" s="308" t="str">
        <f>'[17]3.DD'!G10</f>
        <v>DD</v>
      </c>
    </row>
    <row r="81" spans="1:5" ht="35.15" customHeight="1" x14ac:dyDescent="0.35">
      <c r="A81" s="303" t="s">
        <v>161</v>
      </c>
      <c r="B81" s="304" t="s">
        <v>162</v>
      </c>
      <c r="C81" s="305"/>
      <c r="D81" s="306"/>
    </row>
    <row r="82" spans="1:5" ht="31" x14ac:dyDescent="0.35">
      <c r="A82" s="303" t="s">
        <v>163</v>
      </c>
      <c r="B82" s="304" t="s">
        <v>164</v>
      </c>
      <c r="C82" s="305"/>
      <c r="D82" s="306"/>
    </row>
    <row r="83" spans="1:5" ht="20.149999999999999" customHeight="1" x14ac:dyDescent="0.35">
      <c r="A83" s="281">
        <v>1</v>
      </c>
      <c r="B83" s="282" t="str">
        <f>'[17]3.DD'!C11</f>
        <v>Musrenbang Desa</v>
      </c>
      <c r="C83" s="307">
        <f>'[17]3.DD'!D11</f>
        <v>5555000</v>
      </c>
      <c r="D83" s="308" t="str">
        <f>'[17]3.DD'!G11</f>
        <v>DD</v>
      </c>
    </row>
    <row r="84" spans="1:5" ht="20.149999999999999" customHeight="1" x14ac:dyDescent="0.35">
      <c r="A84" s="281">
        <v>2</v>
      </c>
      <c r="B84" s="282" t="str">
        <f>'[17]3.DD'!C12</f>
        <v>Musyawarah Pembahasan APBDES Penetapan</v>
      </c>
      <c r="C84" s="307">
        <f>'[17]3.DD'!D12</f>
        <v>3065000</v>
      </c>
      <c r="D84" s="308" t="str">
        <f>'[17]3.DD'!G12</f>
        <v>DD</v>
      </c>
    </row>
    <row r="85" spans="1:5" ht="20.149999999999999" customHeight="1" x14ac:dyDescent="0.35">
      <c r="A85" s="281">
        <v>3</v>
      </c>
      <c r="B85" s="282" t="str">
        <f>'[17]3.DD'!C13</f>
        <v>Musrenbang Desa(Khusus Kesehatan/MMD)</v>
      </c>
      <c r="C85" s="307">
        <f>'[17]3.DD'!D13</f>
        <v>4425000</v>
      </c>
      <c r="D85" s="308" t="str">
        <f>'[17]3.DD'!G13</f>
        <v>DD</v>
      </c>
    </row>
    <row r="86" spans="1:5" ht="20.149999999999999" customHeight="1" x14ac:dyDescent="0.35">
      <c r="A86" s="281">
        <v>4</v>
      </c>
      <c r="B86" s="282" t="str">
        <f>'[17]3.DD'!C14</f>
        <v xml:space="preserve">Musyawarah Pembahasan APBDES Perubahan </v>
      </c>
      <c r="C86" s="307">
        <f>'[17]3.DD'!D14</f>
        <v>3065000</v>
      </c>
      <c r="D86" s="308" t="str">
        <f>'[17]3.DD'!G14</f>
        <v>DD</v>
      </c>
    </row>
    <row r="87" spans="1:5" ht="17.149999999999999" customHeight="1" x14ac:dyDescent="0.35">
      <c r="A87" s="303" t="s">
        <v>169</v>
      </c>
      <c r="B87" s="304" t="s">
        <v>590</v>
      </c>
      <c r="C87" s="305"/>
      <c r="D87" s="306"/>
      <c r="E87" s="311">
        <f>SUM(C88:C91)</f>
        <v>9840000</v>
      </c>
    </row>
    <row r="88" spans="1:5" ht="17.149999999999999" customHeight="1" x14ac:dyDescent="0.35">
      <c r="A88" s="281">
        <v>1</v>
      </c>
      <c r="B88" s="282" t="str">
        <f>'[17]3.DD'!C15</f>
        <v>Musyawarah Dusun Ngemplak Bleber</v>
      </c>
      <c r="C88" s="307">
        <f>'[17]3.DD'!D15</f>
        <v>2610000</v>
      </c>
      <c r="D88" s="308" t="str">
        <f>'[17]3.DD'!G15</f>
        <v>DD</v>
      </c>
    </row>
    <row r="89" spans="1:5" ht="17.149999999999999" customHeight="1" x14ac:dyDescent="0.35">
      <c r="A89" s="281">
        <v>2</v>
      </c>
      <c r="B89" s="282" t="str">
        <f>'[17]3.DD'!C16</f>
        <v>Musyawarah Dusun Tuwanan</v>
      </c>
      <c r="C89" s="307">
        <f>'[17]3.DD'!D16</f>
        <v>3210000</v>
      </c>
      <c r="D89" s="308" t="str">
        <f>'[17]3.DD'!G16</f>
        <v>DD</v>
      </c>
    </row>
    <row r="90" spans="1:5" ht="17.149999999999999" customHeight="1" x14ac:dyDescent="0.35">
      <c r="A90" s="281">
        <v>3</v>
      </c>
      <c r="B90" s="282" t="str">
        <f>'[17]3.DD'!C17</f>
        <v>Musyawarah Dusun Salakan Tangkil</v>
      </c>
      <c r="C90" s="307">
        <f>'[17]3.DD'!D17</f>
        <v>2010000</v>
      </c>
      <c r="D90" s="308" t="str">
        <f>'[17]3.DD'!G17</f>
        <v>DD</v>
      </c>
    </row>
    <row r="91" spans="1:5" ht="17.149999999999999" customHeight="1" x14ac:dyDescent="0.35">
      <c r="A91" s="281">
        <v>4</v>
      </c>
      <c r="B91" s="282" t="str">
        <f>'[17]3.DD'!C18</f>
        <v>Musyawarah Dusun Sabrang Bompon</v>
      </c>
      <c r="C91" s="307">
        <f>'[17]3.DD'!D18</f>
        <v>2010000</v>
      </c>
      <c r="D91" s="308" t="str">
        <f>'[17]3.DD'!G18</f>
        <v>DD</v>
      </c>
    </row>
    <row r="92" spans="1:5" ht="17.149999999999999" customHeight="1" x14ac:dyDescent="0.35">
      <c r="A92" s="303" t="s">
        <v>172</v>
      </c>
      <c r="B92" s="304" t="s">
        <v>173</v>
      </c>
      <c r="C92" s="305"/>
      <c r="D92" s="306"/>
    </row>
    <row r="93" spans="1:5" ht="17.149999999999999" customHeight="1" x14ac:dyDescent="0.35">
      <c r="A93" s="281">
        <v>1</v>
      </c>
      <c r="B93" s="282" t="str">
        <f>'[17]4.BHP'!C11</f>
        <v>Penyusunan Dokumen RKPDesa (BHP)</v>
      </c>
      <c r="C93" s="307">
        <f>'[17]4.BHP'!D11</f>
        <v>1725000</v>
      </c>
      <c r="D93" s="308" t="str">
        <f>'[17]4.BHP'!G11</f>
        <v>BHP</v>
      </c>
    </row>
    <row r="94" spans="1:5" ht="31" x14ac:dyDescent="0.35">
      <c r="A94" s="303" t="s">
        <v>178</v>
      </c>
      <c r="B94" s="304" t="s">
        <v>179</v>
      </c>
      <c r="C94" s="305"/>
      <c r="D94" s="306"/>
    </row>
    <row r="95" spans="1:5" ht="17.149999999999999" customHeight="1" x14ac:dyDescent="0.35">
      <c r="A95" s="281">
        <v>1</v>
      </c>
      <c r="B95" s="282" t="str">
        <f>'[17]2.ADD'!C23</f>
        <v>Penyusunan Dokumen APBDesa</v>
      </c>
      <c r="C95" s="307">
        <f>'[17]2.ADD'!D23</f>
        <v>2100000</v>
      </c>
      <c r="D95" s="308" t="str">
        <f>'[17]2.ADD'!G23</f>
        <v>ADD</v>
      </c>
    </row>
    <row r="96" spans="1:5" ht="17.149999999999999" customHeight="1" x14ac:dyDescent="0.35">
      <c r="A96" s="281">
        <v>2</v>
      </c>
      <c r="B96" s="282" t="str">
        <f>'[17]2.ADD'!C24</f>
        <v>Penyusunan Dokumen Perubahan APBDesa</v>
      </c>
      <c r="C96" s="307">
        <f>'[17]2.ADD'!D24</f>
        <v>2100000</v>
      </c>
      <c r="D96" s="308" t="str">
        <f>'[17]2.ADD'!G24</f>
        <v>ADD</v>
      </c>
    </row>
    <row r="97" spans="1:5" ht="17.149999999999999" customHeight="1" x14ac:dyDescent="0.35">
      <c r="A97" s="281">
        <v>3</v>
      </c>
      <c r="B97" s="282" t="str">
        <f>'[17]2.ADD'!C25</f>
        <v>Penyusunan Dokumen Pertanggungjawaban APBDesa</v>
      </c>
      <c r="C97" s="307">
        <f>'[17]2.ADD'!D25</f>
        <v>3600000</v>
      </c>
      <c r="D97" s="308" t="str">
        <f>'[17]2.ADD'!G25</f>
        <v>ADD</v>
      </c>
    </row>
    <row r="98" spans="1:5" ht="31" x14ac:dyDescent="0.35">
      <c r="A98" s="303" t="s">
        <v>188</v>
      </c>
      <c r="B98" s="304" t="s">
        <v>189</v>
      </c>
      <c r="C98" s="305"/>
      <c r="D98" s="306"/>
    </row>
    <row r="99" spans="1:5" ht="20.149999999999999" customHeight="1" x14ac:dyDescent="0.35">
      <c r="A99" s="281">
        <v>1</v>
      </c>
      <c r="B99" s="282" t="str">
        <f>'[17]4.BHP'!C13</f>
        <v>Penyusunan LPPD dan LKPPD(BHP)</v>
      </c>
      <c r="C99" s="307">
        <f>'[17]4.BHP'!D13</f>
        <v>2890000</v>
      </c>
      <c r="D99" s="308" t="str">
        <f>'[17]4.BHP'!G13</f>
        <v>BHP</v>
      </c>
    </row>
    <row r="100" spans="1:5" ht="20.149999999999999" customHeight="1" x14ac:dyDescent="0.35">
      <c r="A100" s="281">
        <v>2</v>
      </c>
      <c r="B100" s="282" t="str">
        <f>'[17]4.BHP'!C14</f>
        <v>Penyampaian Informasi LPPD dan LKPPD (BHP)</v>
      </c>
      <c r="C100" s="307">
        <f>'[17]4.BHP'!D14</f>
        <v>3010000</v>
      </c>
      <c r="D100" s="308" t="str">
        <f>'[17]4.BHP'!G14</f>
        <v>BHP</v>
      </c>
    </row>
    <row r="101" spans="1:5" ht="20.149999999999999" customHeight="1" x14ac:dyDescent="0.35">
      <c r="A101" s="281">
        <v>3</v>
      </c>
      <c r="B101" s="282" t="str">
        <f>'[17]2.ADD'!C26</f>
        <v>Monev  APBDesa Semester 1 (ADD)</v>
      </c>
      <c r="C101" s="307">
        <f>'[17]2.ADD'!D26</f>
        <v>2210000</v>
      </c>
      <c r="D101" s="308" t="str">
        <f>'[17]2.ADD'!G26</f>
        <v>ADD</v>
      </c>
    </row>
    <row r="102" spans="1:5" ht="20.149999999999999" customHeight="1" x14ac:dyDescent="0.35">
      <c r="A102" s="281">
        <v>4</v>
      </c>
      <c r="B102" s="282" t="str">
        <f>'[17]2.ADD'!C27</f>
        <v>Monev  APBDesa Semester 2 (ADD)</v>
      </c>
      <c r="C102" s="307">
        <f>'[17]2.ADD'!D27</f>
        <v>2210000</v>
      </c>
      <c r="D102" s="308" t="str">
        <f>'[17]2.ADD'!G27</f>
        <v>ADD</v>
      </c>
    </row>
    <row r="103" spans="1:5" ht="20.149999999999999" customHeight="1" x14ac:dyDescent="0.35">
      <c r="A103" s="303" t="s">
        <v>193</v>
      </c>
      <c r="B103" s="304" t="s">
        <v>194</v>
      </c>
      <c r="C103" s="305"/>
      <c r="D103" s="306"/>
    </row>
    <row r="104" spans="1:5" ht="14.15" customHeight="1" x14ac:dyDescent="0.35">
      <c r="A104" s="281">
        <v>1</v>
      </c>
      <c r="B104" s="282" t="str">
        <f>'[17]3.DD'!C19</f>
        <v>Pengembangan Sistem Informasi Desa</v>
      </c>
      <c r="C104" s="307">
        <f>'[17]3.DD'!D19</f>
        <v>5000000</v>
      </c>
      <c r="D104" s="308" t="str">
        <f>'[17]3.DD'!G19</f>
        <v>DD</v>
      </c>
    </row>
    <row r="105" spans="1:5" ht="31" x14ac:dyDescent="0.35">
      <c r="A105" s="303" t="s">
        <v>591</v>
      </c>
      <c r="B105" s="304" t="s">
        <v>592</v>
      </c>
      <c r="C105" s="305"/>
      <c r="D105" s="306"/>
    </row>
    <row r="106" spans="1:5" ht="14.15" customHeight="1" x14ac:dyDescent="0.35">
      <c r="A106" s="281">
        <v>1</v>
      </c>
      <c r="B106" s="282" t="str">
        <f>'[17]3.DD'!C20</f>
        <v>Pelatihan Peningkatan Kapasitas literasi digital</v>
      </c>
      <c r="C106" s="307">
        <f>'[17]3.DD'!D20</f>
        <v>56060000</v>
      </c>
      <c r="D106" s="308" t="str">
        <f>'[17]3.DD'!G21</f>
        <v>DD</v>
      </c>
    </row>
    <row r="107" spans="1:5" ht="20.149999999999999" customHeight="1" x14ac:dyDescent="0.35">
      <c r="A107" s="303" t="s">
        <v>201</v>
      </c>
      <c r="B107" s="304" t="s">
        <v>202</v>
      </c>
      <c r="C107" s="305"/>
      <c r="D107" s="306"/>
    </row>
    <row r="108" spans="1:5" ht="20.149999999999999" customHeight="1" x14ac:dyDescent="0.35">
      <c r="A108" s="303" t="s">
        <v>593</v>
      </c>
      <c r="B108" s="304" t="s">
        <v>594</v>
      </c>
      <c r="C108" s="305"/>
      <c r="D108" s="306"/>
    </row>
    <row r="109" spans="1:5" ht="20.149999999999999" customHeight="1" x14ac:dyDescent="0.35">
      <c r="A109" s="281">
        <v>1</v>
      </c>
      <c r="B109" s="282" t="s">
        <v>594</v>
      </c>
      <c r="C109" s="307">
        <f>'[17]6.PLL'!D10</f>
        <v>5869450</v>
      </c>
      <c r="D109" s="308" t="s">
        <v>205</v>
      </c>
    </row>
    <row r="110" spans="1:5" ht="17.149999999999999" customHeight="1" x14ac:dyDescent="0.35">
      <c r="A110" s="281">
        <f>A53+1</f>
        <v>3</v>
      </c>
      <c r="B110" s="282" t="str">
        <f>'[17]7.SILPA'!C9</f>
        <v xml:space="preserve">Upah Pungut Pajak </v>
      </c>
      <c r="C110" s="307">
        <f>'[17]7.SILPA'!D9</f>
        <v>9177000</v>
      </c>
      <c r="D110" s="308" t="str">
        <f>'[17]7.SILPA'!G9</f>
        <v>SILPA ADD</v>
      </c>
      <c r="E110" s="311" t="e">
        <f>#REF!+#REF!</f>
        <v>#REF!</v>
      </c>
    </row>
    <row r="111" spans="1:5" ht="17.149999999999999" customHeight="1" x14ac:dyDescent="0.35">
      <c r="A111" s="281">
        <f>A56+1</f>
        <v>6</v>
      </c>
      <c r="B111" s="282" t="str">
        <f>'[17]7.SILPA'!C11</f>
        <v xml:space="preserve">Upah Pungut Pajak </v>
      </c>
      <c r="C111" s="307">
        <f>'[17]7.SILPA'!D11</f>
        <v>1387175</v>
      </c>
      <c r="D111" s="308" t="str">
        <f>'[17]7.SILPA'!G10</f>
        <v>SILPA PLL</v>
      </c>
    </row>
    <row r="112" spans="1:5" ht="20.149999999999999" customHeight="1" x14ac:dyDescent="0.35">
      <c r="A112" s="612" t="s">
        <v>595</v>
      </c>
      <c r="B112" s="613"/>
      <c r="C112" s="312">
        <f>SUM(C40:C111)</f>
        <v>737300404</v>
      </c>
      <c r="D112" s="312">
        <f>SUM(D40:D111)</f>
        <v>0</v>
      </c>
    </row>
    <row r="113" spans="1:4" ht="20.149999999999999" customHeight="1" x14ac:dyDescent="0.35">
      <c r="A113" s="299">
        <v>2</v>
      </c>
      <c r="B113" s="300" t="s">
        <v>640</v>
      </c>
      <c r="C113" s="313"/>
      <c r="D113" s="314"/>
    </row>
    <row r="114" spans="1:4" ht="21.65" customHeight="1" x14ac:dyDescent="0.35">
      <c r="A114" s="303" t="s">
        <v>214</v>
      </c>
      <c r="B114" s="304" t="s">
        <v>33</v>
      </c>
      <c r="C114" s="315"/>
      <c r="D114" s="308"/>
    </row>
    <row r="115" spans="1:4" ht="35.15" customHeight="1" x14ac:dyDescent="0.35">
      <c r="A115" s="303" t="s">
        <v>215</v>
      </c>
      <c r="B115" s="304" t="s">
        <v>216</v>
      </c>
      <c r="C115" s="315"/>
      <c r="D115" s="308"/>
    </row>
    <row r="116" spans="1:4" ht="15" customHeight="1" x14ac:dyDescent="0.35">
      <c r="A116" s="316">
        <v>1</v>
      </c>
      <c r="B116" s="282" t="str">
        <f>'[17]3.DD'!C21</f>
        <v>kegiatan Pendidikan PAUD Holistik Integratif (HI)</v>
      </c>
      <c r="C116" s="317">
        <f>'[17]3.DD'!D21</f>
        <v>6200000</v>
      </c>
      <c r="D116" s="308" t="str">
        <f>'[17]3.DD'!G21</f>
        <v>DD</v>
      </c>
    </row>
    <row r="117" spans="1:4" ht="15" customHeight="1" x14ac:dyDescent="0.35">
      <c r="A117" s="316">
        <v>2</v>
      </c>
      <c r="B117" s="282" t="str">
        <f>'[17]3.DD'!C22</f>
        <v>Honor/insentif Guru PAUD (3 orang)</v>
      </c>
      <c r="C117" s="317">
        <f>'[17]3.DD'!D22</f>
        <v>10800000</v>
      </c>
      <c r="D117" s="308" t="str">
        <f>'[17]3.DD'!G22</f>
        <v>DD</v>
      </c>
    </row>
    <row r="118" spans="1:4" ht="31" x14ac:dyDescent="0.35">
      <c r="A118" s="303" t="s">
        <v>245</v>
      </c>
      <c r="B118" s="304" t="s">
        <v>246</v>
      </c>
      <c r="C118" s="315"/>
      <c r="D118" s="308"/>
    </row>
    <row r="119" spans="1:4" ht="17.149999999999999" customHeight="1" x14ac:dyDescent="0.35">
      <c r="A119" s="316">
        <v>1</v>
      </c>
      <c r="B119" s="282" t="str">
        <f>'[17]3.DD'!C23</f>
        <v>Penyuluhan, pendataan dan pendampingan ATS, ATM</v>
      </c>
      <c r="C119" s="317">
        <f>'[17]3.DD'!D23</f>
        <v>9650000</v>
      </c>
      <c r="D119" s="308" t="str">
        <f>'[17]3.DD'!G21</f>
        <v>DD</v>
      </c>
    </row>
    <row r="120" spans="1:4" ht="31" x14ac:dyDescent="0.35">
      <c r="A120" s="303" t="s">
        <v>240</v>
      </c>
      <c r="B120" s="304" t="s">
        <v>241</v>
      </c>
      <c r="C120" s="305"/>
      <c r="D120" s="306"/>
    </row>
    <row r="121" spans="1:4" ht="17.149999999999999" customHeight="1" x14ac:dyDescent="0.35">
      <c r="A121" s="316">
        <v>1</v>
      </c>
      <c r="B121" s="282" t="str">
        <f>'[17]3.DD'!C24</f>
        <v>Pengelolaan  Perpustakaan Desa</v>
      </c>
      <c r="C121" s="317">
        <f>'[17]3.DD'!D24</f>
        <v>4800000</v>
      </c>
      <c r="D121" s="308" t="str">
        <f>'[17]3.DD'!G24</f>
        <v>DD</v>
      </c>
    </row>
    <row r="122" spans="1:4" ht="15" customHeight="1" x14ac:dyDescent="0.35">
      <c r="A122" s="303" t="s">
        <v>234</v>
      </c>
      <c r="B122" s="304" t="s">
        <v>235</v>
      </c>
      <c r="C122" s="305"/>
      <c r="D122" s="306"/>
    </row>
    <row r="123" spans="1:4" ht="15" customHeight="1" x14ac:dyDescent="0.35">
      <c r="A123" s="316">
        <v>1</v>
      </c>
      <c r="B123" s="282" t="str">
        <f>'[17]3.DD'!C25</f>
        <v>Dukungan Pendidikan bagi Siswa Miskin</v>
      </c>
      <c r="C123" s="317">
        <f>'[17]3.DD'!D25</f>
        <v>5400000</v>
      </c>
      <c r="D123" s="308" t="str">
        <f>'[17]3.DD'!G25</f>
        <v>DD</v>
      </c>
    </row>
    <row r="124" spans="1:4" ht="15" customHeight="1" x14ac:dyDescent="0.35">
      <c r="A124" s="316">
        <v>2</v>
      </c>
      <c r="B124" s="282" t="str">
        <f>'[17]3.DD'!C26</f>
        <v>Dukungan Pendidikan bagi Siswa Berprestasi</v>
      </c>
      <c r="C124" s="317">
        <f>'[17]3.DD'!D26</f>
        <v>8100000</v>
      </c>
      <c r="D124" s="308" t="str">
        <f>'[17]3.DD'!G26</f>
        <v>DD</v>
      </c>
    </row>
    <row r="125" spans="1:4" s="21" customFormat="1" ht="17.149999999999999" customHeight="1" x14ac:dyDescent="0.35">
      <c r="A125" s="303">
        <v>3</v>
      </c>
      <c r="B125" s="318" t="s">
        <v>273</v>
      </c>
      <c r="C125" s="285"/>
      <c r="D125" s="308"/>
    </row>
    <row r="126" spans="1:4" ht="31" x14ac:dyDescent="0.35">
      <c r="A126" s="303" t="s">
        <v>274</v>
      </c>
      <c r="B126" s="304" t="s">
        <v>275</v>
      </c>
      <c r="C126" s="305"/>
      <c r="D126" s="306"/>
    </row>
    <row r="127" spans="1:4" ht="15" customHeight="1" x14ac:dyDescent="0.35">
      <c r="A127" s="281">
        <v>1</v>
      </c>
      <c r="B127" s="282" t="str">
        <f>'[17]3.DD'!C27</f>
        <v>Penyelenggaraan Pos Kesehatan Desa(POSBINDU)</v>
      </c>
      <c r="C127" s="317">
        <f>'[17]3.DD'!D27</f>
        <v>14905000</v>
      </c>
      <c r="D127" s="308" t="str">
        <f>'[17]3.DD'!G27</f>
        <v>DD</v>
      </c>
    </row>
    <row r="128" spans="1:4" ht="15" customHeight="1" x14ac:dyDescent="0.35">
      <c r="A128" s="281">
        <v>2</v>
      </c>
      <c r="B128" s="282" t="str">
        <f>'[17]3.DD'!C28</f>
        <v>Posyandu Integrasi Layanan Primer (ILP)</v>
      </c>
      <c r="C128" s="317">
        <f>'[17]3.DD'!D28</f>
        <v>3000000</v>
      </c>
      <c r="D128" s="308" t="str">
        <f>'[17]3.DD'!G28</f>
        <v>DD</v>
      </c>
    </row>
    <row r="129" spans="1:4" ht="31" x14ac:dyDescent="0.35">
      <c r="A129" s="303" t="s">
        <v>281</v>
      </c>
      <c r="B129" s="304" t="s">
        <v>282</v>
      </c>
      <c r="C129" s="305"/>
      <c r="D129" s="306"/>
    </row>
    <row r="130" spans="1:4" ht="15" customHeight="1" x14ac:dyDescent="0.35">
      <c r="A130" s="281">
        <v>1</v>
      </c>
      <c r="B130" s="282" t="str">
        <f>'[17]3.DD'!C29</f>
        <v>Operasional Posyandu</v>
      </c>
      <c r="C130" s="317">
        <f>'[17]3.DD'!D29</f>
        <v>16800000</v>
      </c>
      <c r="D130" s="308" t="str">
        <f>'[17]3.DD'!G27</f>
        <v>DD</v>
      </c>
    </row>
    <row r="131" spans="1:4" ht="15" customHeight="1" x14ac:dyDescent="0.35">
      <c r="A131" s="281">
        <v>2</v>
      </c>
      <c r="B131" s="282" t="str">
        <f>'[17]3.DD'!C30</f>
        <v>Makanan Tambahan untuk penanganan gizi buruk</v>
      </c>
      <c r="C131" s="317">
        <f>'[17]3.DD'!D30</f>
        <v>16000000</v>
      </c>
      <c r="D131" s="308" t="str">
        <f>'[17]3.DD'!G28</f>
        <v>DD</v>
      </c>
    </row>
    <row r="132" spans="1:4" ht="15" customHeight="1" x14ac:dyDescent="0.35">
      <c r="A132" s="281">
        <v>3</v>
      </c>
      <c r="B132" s="282" t="str">
        <f>'[17]3.DD'!C31</f>
        <v>Belanja Peralatan Posyandu</v>
      </c>
      <c r="C132" s="317">
        <f>'[17]3.DD'!D31</f>
        <v>6000000</v>
      </c>
      <c r="D132" s="308" t="str">
        <f>'[17]3.DD'!G29</f>
        <v>DD</v>
      </c>
    </row>
    <row r="133" spans="1:4" ht="20.149999999999999" customHeight="1" x14ac:dyDescent="0.35">
      <c r="A133" s="303" t="s">
        <v>285</v>
      </c>
      <c r="B133" s="304" t="s">
        <v>286</v>
      </c>
      <c r="C133" s="305"/>
      <c r="D133" s="306"/>
    </row>
    <row r="134" spans="1:4" ht="31" x14ac:dyDescent="0.35">
      <c r="A134" s="281">
        <v>1</v>
      </c>
      <c r="B134" s="282" t="str">
        <f>'[17]3.DD'!C32</f>
        <v>Forum Kesehatan Desa(pendataan dan pendampingan AIDS, TBC, dan Malaria (ATM)</v>
      </c>
      <c r="C134" s="317">
        <f>'[17]3.DD'!D32</f>
        <v>2110000</v>
      </c>
      <c r="D134" s="308" t="str">
        <f>'[17]3.DD'!G32</f>
        <v>DD</v>
      </c>
    </row>
    <row r="135" spans="1:4" ht="20.149999999999999" customHeight="1" x14ac:dyDescent="0.35">
      <c r="A135" s="281">
        <v>2</v>
      </c>
      <c r="B135" s="282" t="str">
        <f>'[17]3.DD'!C33</f>
        <v>Penyelenggaraan Desa Siaga Kesehatan (Op Ambulance Desa)</v>
      </c>
      <c r="C135" s="317">
        <f>'[17]3.DD'!D33</f>
        <v>18500000</v>
      </c>
      <c r="D135" s="308" t="str">
        <f>'[17]3.DD'!G33</f>
        <v>DD</v>
      </c>
    </row>
    <row r="136" spans="1:4" ht="20.149999999999999" customHeight="1" x14ac:dyDescent="0.35">
      <c r="A136" s="303" t="s">
        <v>295</v>
      </c>
      <c r="B136" s="304" t="s">
        <v>296</v>
      </c>
      <c r="C136" s="305"/>
      <c r="D136" s="306"/>
    </row>
    <row r="137" spans="1:4" ht="20.149999999999999" customHeight="1" x14ac:dyDescent="0.35">
      <c r="A137" s="281">
        <v>1</v>
      </c>
      <c r="B137" s="282" t="str">
        <f>'[17]3.DD'!C34</f>
        <v>Pengasuhan Bersama atau Bina Keluarga Balita (BKB)</v>
      </c>
      <c r="C137" s="317">
        <f>'[17]3.DD'!D34</f>
        <v>3610000</v>
      </c>
      <c r="D137" s="308" t="str">
        <f>'[17]3.DD'!G34</f>
        <v>DD</v>
      </c>
    </row>
    <row r="138" spans="1:4" ht="20.149999999999999" customHeight="1" x14ac:dyDescent="0.35">
      <c r="A138" s="303" t="s">
        <v>306</v>
      </c>
      <c r="B138" s="304" t="s">
        <v>307</v>
      </c>
      <c r="C138" s="305"/>
      <c r="D138" s="306"/>
    </row>
    <row r="139" spans="1:4" ht="20.149999999999999" customHeight="1" x14ac:dyDescent="0.35">
      <c r="A139" s="281">
        <v>1</v>
      </c>
      <c r="B139" s="282" t="str">
        <f>'[17]3.DD'!C35</f>
        <v>Rembug Stunting, Kader KPM, PMT untuk penanganan gizi buruk</v>
      </c>
      <c r="C139" s="317">
        <f>'[17]3.DD'!D35</f>
        <v>10270000</v>
      </c>
      <c r="D139" s="308" t="str">
        <f>'[17]3.DD'!G35</f>
        <v>DD</v>
      </c>
    </row>
    <row r="140" spans="1:4" ht="20.149999999999999" customHeight="1" x14ac:dyDescent="0.35">
      <c r="A140" s="303" t="s">
        <v>310</v>
      </c>
      <c r="B140" s="304" t="s">
        <v>311</v>
      </c>
      <c r="C140" s="305"/>
      <c r="D140" s="306"/>
    </row>
    <row r="141" spans="1:4" ht="20.149999999999999" customHeight="1" x14ac:dyDescent="0.35">
      <c r="A141" s="281">
        <v>1</v>
      </c>
      <c r="B141" s="282" t="str">
        <f>'[17]3.DD'!C36</f>
        <v>Fasilitasi PPKBD dan Sub PPKBD,BKL, BKR</v>
      </c>
      <c r="C141" s="285">
        <f>'[17]3.DD'!D36</f>
        <v>2110000</v>
      </c>
      <c r="D141" s="308" t="str">
        <f>'[17]3.DD'!G35</f>
        <v>DD</v>
      </c>
    </row>
    <row r="142" spans="1:4" ht="20.149999999999999" customHeight="1" x14ac:dyDescent="0.35">
      <c r="A142" s="303" t="s">
        <v>314</v>
      </c>
      <c r="B142" s="278" t="s">
        <v>315</v>
      </c>
      <c r="C142" s="279"/>
      <c r="D142" s="319"/>
    </row>
    <row r="143" spans="1:4" ht="20.149999999999999" customHeight="1" x14ac:dyDescent="0.35">
      <c r="A143" s="303" t="s">
        <v>316</v>
      </c>
      <c r="B143" s="278" t="s">
        <v>596</v>
      </c>
      <c r="C143" s="279"/>
      <c r="D143" s="319"/>
    </row>
    <row r="144" spans="1:4" ht="20.149999999999999" customHeight="1" x14ac:dyDescent="0.35">
      <c r="A144" s="316">
        <v>1</v>
      </c>
      <c r="B144" s="320" t="str">
        <f>'[17]3.DD'!C37</f>
        <v>Pemeliharaan Jalan Desa (PKTD)</v>
      </c>
      <c r="C144" s="321">
        <f>'[17]3.DD'!D37</f>
        <v>10000000</v>
      </c>
      <c r="D144" s="308" t="str">
        <f>'[17]3.DD'!G37</f>
        <v>DD</v>
      </c>
    </row>
    <row r="145" spans="1:4" ht="14.5" customHeight="1" x14ac:dyDescent="0.35">
      <c r="A145" s="303" t="s">
        <v>322</v>
      </c>
      <c r="B145" s="278" t="s">
        <v>323</v>
      </c>
      <c r="C145" s="279"/>
      <c r="D145" s="319"/>
    </row>
    <row r="146" spans="1:4" ht="15" customHeight="1" x14ac:dyDescent="0.35">
      <c r="A146" s="316">
        <v>1</v>
      </c>
      <c r="B146" s="282" t="str">
        <f>'[17]3.DD'!C38</f>
        <v>Rabat Beton Jalan Bleber</v>
      </c>
      <c r="C146" s="285">
        <f>'[17]3.DD'!D38</f>
        <v>50000000</v>
      </c>
      <c r="D146" s="308" t="str">
        <f>'[17]3.DD'!G38</f>
        <v>DD</v>
      </c>
    </row>
    <row r="147" spans="1:4" ht="15" customHeight="1" x14ac:dyDescent="0.35">
      <c r="A147" s="316">
        <v>2</v>
      </c>
      <c r="B147" s="282" t="str">
        <f>'[17]3.DD'!C39</f>
        <v>Rabat Beton Jalan Ngemplak</v>
      </c>
      <c r="C147" s="285">
        <f>'[17]3.DD'!D39</f>
        <v>27000000</v>
      </c>
      <c r="D147" s="308" t="str">
        <f>'[17]3.DD'!G39</f>
        <v>DD</v>
      </c>
    </row>
    <row r="148" spans="1:4" ht="15" customHeight="1" x14ac:dyDescent="0.35">
      <c r="A148" s="316">
        <v>3</v>
      </c>
      <c r="B148" s="282" t="str">
        <f>'[17]3.DD'!C40</f>
        <v>Rabat Beton Jalan Tuwanan</v>
      </c>
      <c r="C148" s="285">
        <f>'[17]3.DD'!D40</f>
        <v>50000000</v>
      </c>
      <c r="D148" s="308" t="str">
        <f>'[17]3.DD'!G40</f>
        <v>DD</v>
      </c>
    </row>
    <row r="149" spans="1:4" ht="15" customHeight="1" x14ac:dyDescent="0.35">
      <c r="A149" s="316">
        <v>4</v>
      </c>
      <c r="B149" s="282" t="str">
        <f>'[17]3.DD'!C41</f>
        <v>Rabat Beton Jalan Salakan</v>
      </c>
      <c r="C149" s="285">
        <f>'[17]3.DD'!D41</f>
        <v>50000000</v>
      </c>
      <c r="D149" s="308" t="str">
        <f>'[17]3.DD'!G41</f>
        <v>DD</v>
      </c>
    </row>
    <row r="150" spans="1:4" ht="15" customHeight="1" x14ac:dyDescent="0.35">
      <c r="A150" s="316">
        <v>5</v>
      </c>
      <c r="B150" s="282" t="str">
        <f>'[17]3.DD'!C42</f>
        <v>Rabat Beton Jalan Sabrang</v>
      </c>
      <c r="C150" s="285">
        <f>'[17]3.DD'!D42</f>
        <v>50000000</v>
      </c>
      <c r="D150" s="308" t="str">
        <f>'[17]3.DD'!G42</f>
        <v>DD</v>
      </c>
    </row>
    <row r="151" spans="1:4" x14ac:dyDescent="0.35">
      <c r="A151" s="303" t="s">
        <v>322</v>
      </c>
      <c r="B151" s="278" t="s">
        <v>597</v>
      </c>
      <c r="C151" s="279"/>
      <c r="D151" s="319"/>
    </row>
    <row r="152" spans="1:4" ht="15" customHeight="1" x14ac:dyDescent="0.35">
      <c r="A152" s="316">
        <v>1</v>
      </c>
      <c r="B152" s="282" t="str">
        <f>'[17]3.DD'!C43</f>
        <v>Rabat Beton JUT Ngemplak</v>
      </c>
      <c r="C152" s="285">
        <f>'[17]3.DD'!D43</f>
        <v>27000000</v>
      </c>
      <c r="D152" s="308" t="str">
        <f>'[17]3.DD'!G43</f>
        <v>DD</v>
      </c>
    </row>
    <row r="153" spans="1:4" ht="15" customHeight="1" x14ac:dyDescent="0.35">
      <c r="A153" s="316">
        <f>A152+1</f>
        <v>2</v>
      </c>
      <c r="B153" s="282" t="str">
        <f>'[17]3.DD'!C44</f>
        <v>Rabat Beton JUT Bedalen</v>
      </c>
      <c r="C153" s="285">
        <f>'[17]3.DD'!D44</f>
        <v>15000000</v>
      </c>
      <c r="D153" s="308" t="str">
        <f>'[17]3.DD'!G44</f>
        <v>DD</v>
      </c>
    </row>
    <row r="154" spans="1:4" ht="15" customHeight="1" x14ac:dyDescent="0.35">
      <c r="A154" s="316">
        <f t="shared" ref="A154:A163" si="1">A153+1</f>
        <v>3</v>
      </c>
      <c r="B154" s="282" t="str">
        <f>'[17]3.DD'!C45</f>
        <v>Rabat Beton Pelebaran JUT Salakan</v>
      </c>
      <c r="C154" s="285">
        <f>'[17]3.DD'!D45</f>
        <v>18000000</v>
      </c>
      <c r="D154" s="308" t="str">
        <f>'[17]3.DD'!G45</f>
        <v>DD</v>
      </c>
    </row>
    <row r="155" spans="1:4" ht="15" customHeight="1" x14ac:dyDescent="0.35">
      <c r="A155" s="316">
        <f t="shared" si="1"/>
        <v>4</v>
      </c>
      <c r="B155" s="282" t="str">
        <f>'[17]3.DD'!C46</f>
        <v>Rabat Beton JUT Tangkil</v>
      </c>
      <c r="C155" s="285">
        <f>'[17]3.DD'!D46</f>
        <v>20000000</v>
      </c>
      <c r="D155" s="308" t="str">
        <f>'[17]3.DD'!G46</f>
        <v>DD</v>
      </c>
    </row>
    <row r="156" spans="1:4" ht="15" customHeight="1" x14ac:dyDescent="0.35">
      <c r="A156" s="316">
        <f t="shared" si="1"/>
        <v>5</v>
      </c>
      <c r="B156" s="282" t="str">
        <f>'[17]3.DD'!C47</f>
        <v>Rabat Beton JUT Bompon</v>
      </c>
      <c r="C156" s="285">
        <f>'[17]3.DD'!D47</f>
        <v>15500000</v>
      </c>
      <c r="D156" s="308" t="str">
        <f>'[17]3.DD'!G47</f>
        <v>DD</v>
      </c>
    </row>
    <row r="157" spans="1:4" ht="15" customHeight="1" x14ac:dyDescent="0.35">
      <c r="A157" s="316">
        <f t="shared" si="1"/>
        <v>6</v>
      </c>
      <c r="B157" s="282" t="str">
        <f>'[17]3.DD'!C48</f>
        <v>Rabat Beton JUT Sabrang Lor</v>
      </c>
      <c r="C157" s="285">
        <f>'[17]3.DD'!D48</f>
        <v>12305000</v>
      </c>
      <c r="D157" s="308" t="str">
        <f>'[17]3.DD'!G48</f>
        <v>DD</v>
      </c>
    </row>
    <row r="158" spans="1:4" ht="15" customHeight="1" x14ac:dyDescent="0.35">
      <c r="A158" s="316">
        <f t="shared" si="1"/>
        <v>7</v>
      </c>
      <c r="B158" s="282" t="str">
        <f>'[17]3.DD'!C49</f>
        <v>Rabat Beton JUT Sabrang</v>
      </c>
      <c r="C158" s="285">
        <f>'[17]3.DD'!D49</f>
        <v>15000000</v>
      </c>
      <c r="D158" s="308" t="str">
        <f>'[17]3.DD'!G49</f>
        <v>DD</v>
      </c>
    </row>
    <row r="159" spans="1:4" ht="15" customHeight="1" x14ac:dyDescent="0.35">
      <c r="A159" s="316">
        <f t="shared" si="1"/>
        <v>8</v>
      </c>
      <c r="B159" s="282" t="str">
        <f>'[17]3.DD'!C50</f>
        <v>Irigasi JUT Gading</v>
      </c>
      <c r="C159" s="285">
        <f>'[17]3.DD'!D50</f>
        <v>18000000</v>
      </c>
      <c r="D159" s="308" t="str">
        <f>'[17]3.DD'!G50</f>
        <v>DD</v>
      </c>
    </row>
    <row r="160" spans="1:4" ht="15" customHeight="1" x14ac:dyDescent="0.35">
      <c r="A160" s="316">
        <f t="shared" si="1"/>
        <v>9</v>
      </c>
      <c r="B160" s="282" t="str">
        <f>'[17]3.DD'!C51</f>
        <v>Irigasi JUT Tuwanan</v>
      </c>
      <c r="C160" s="285">
        <f>'[17]3.DD'!D51</f>
        <v>18000000</v>
      </c>
      <c r="D160" s="308" t="str">
        <f>'[17]3.DD'!G51</f>
        <v>DD</v>
      </c>
    </row>
    <row r="161" spans="1:4" ht="15" customHeight="1" x14ac:dyDescent="0.35">
      <c r="A161" s="316">
        <f t="shared" si="1"/>
        <v>10</v>
      </c>
      <c r="B161" s="282" t="str">
        <f>'[17]3.DD'!C52</f>
        <v>Irigasi(gorong) Tuwanan</v>
      </c>
      <c r="C161" s="285">
        <f>'[17]3.DD'!D52</f>
        <v>8500000</v>
      </c>
      <c r="D161" s="308" t="str">
        <f>'[17]3.DD'!G52</f>
        <v>DD</v>
      </c>
    </row>
    <row r="162" spans="1:4" ht="15" customHeight="1" x14ac:dyDescent="0.35">
      <c r="A162" s="316">
        <f t="shared" si="1"/>
        <v>11</v>
      </c>
      <c r="B162" s="282" t="str">
        <f>'[17]3.DD'!C53</f>
        <v>Talud JUT Sabrang</v>
      </c>
      <c r="C162" s="285">
        <f>'[17]3.DD'!D53</f>
        <v>15000000</v>
      </c>
      <c r="D162" s="308" t="str">
        <f>'[17]3.DD'!G53</f>
        <v>DD</v>
      </c>
    </row>
    <row r="163" spans="1:4" ht="15" customHeight="1" x14ac:dyDescent="0.35">
      <c r="A163" s="316">
        <f t="shared" si="1"/>
        <v>12</v>
      </c>
      <c r="B163" s="282" t="str">
        <f>'[17]3.DD'!C54</f>
        <v>Talud JUT Salakan</v>
      </c>
      <c r="C163" s="285">
        <f>'[17]3.DD'!D54</f>
        <v>15000000</v>
      </c>
      <c r="D163" s="308" t="str">
        <f>'[17]3.DD'!G54</f>
        <v>DD</v>
      </c>
    </row>
    <row r="164" spans="1:4" ht="22" customHeight="1" x14ac:dyDescent="0.35">
      <c r="A164" s="303" t="s">
        <v>362</v>
      </c>
      <c r="B164" s="278" t="s">
        <v>363</v>
      </c>
      <c r="C164" s="279"/>
      <c r="D164" s="319"/>
    </row>
    <row r="165" spans="1:4" ht="31" x14ac:dyDescent="0.35">
      <c r="A165" s="303" t="s">
        <v>364</v>
      </c>
      <c r="B165" s="278" t="s">
        <v>365</v>
      </c>
      <c r="C165" s="279"/>
      <c r="D165" s="319"/>
    </row>
    <row r="166" spans="1:4" ht="20.149999999999999" customHeight="1" x14ac:dyDescent="0.35">
      <c r="A166" s="316">
        <v>1</v>
      </c>
      <c r="B166" s="282" t="str">
        <f>'[17]3.DD'!C55</f>
        <v xml:space="preserve"> Kegiatan Pengelolaan Sampah Desa</v>
      </c>
      <c r="C166" s="285">
        <f>'[17]3.DD'!D55</f>
        <v>9715000</v>
      </c>
      <c r="D166" s="308" t="str">
        <f>'[17]3.DD'!G55</f>
        <v>DD</v>
      </c>
    </row>
    <row r="167" spans="1:4" ht="20.149999999999999" customHeight="1" x14ac:dyDescent="0.35">
      <c r="A167" s="303" t="s">
        <v>598</v>
      </c>
      <c r="B167" s="278" t="s">
        <v>373</v>
      </c>
      <c r="C167" s="279"/>
      <c r="D167" s="319"/>
    </row>
    <row r="168" spans="1:4" ht="20.149999999999999" customHeight="1" x14ac:dyDescent="0.35">
      <c r="A168" s="303" t="s">
        <v>599</v>
      </c>
      <c r="B168" s="278" t="s">
        <v>375</v>
      </c>
      <c r="C168" s="279"/>
      <c r="D168" s="319"/>
    </row>
    <row r="169" spans="1:4" ht="31" x14ac:dyDescent="0.35">
      <c r="A169" s="316">
        <v>1</v>
      </c>
      <c r="B169" s="282" t="str">
        <f>'[17]3.DD'!C56</f>
        <v>Verval SIK NG dan SIKDJ untuk ( Program penanggulangan kemiskinan ekstrem )</v>
      </c>
      <c r="C169" s="285">
        <f>'[17]3.DD'!D56</f>
        <v>6180000</v>
      </c>
      <c r="D169" s="308" t="str">
        <f>'[17]3.DD'!G56</f>
        <v>DD</v>
      </c>
    </row>
    <row r="170" spans="1:4" ht="31" x14ac:dyDescent="0.35">
      <c r="A170" s="316">
        <v>2</v>
      </c>
      <c r="B170" s="282" t="str">
        <f>'[17]3.DD'!C57</f>
        <v>Peningkatan Kapasitas PUSKESOS kegiatan Desa Bebas dari Narkoba (Desa Bersinar)</v>
      </c>
      <c r="C170" s="285">
        <f>'[17]3.DD'!D57</f>
        <v>3810000</v>
      </c>
      <c r="D170" s="308" t="str">
        <f>'[17]3.DD'!G57</f>
        <v>DD</v>
      </c>
    </row>
    <row r="171" spans="1:4" ht="20.149999999999999" customHeight="1" x14ac:dyDescent="0.35">
      <c r="A171" s="303" t="s">
        <v>600</v>
      </c>
      <c r="B171" s="278" t="s">
        <v>368</v>
      </c>
      <c r="C171" s="279"/>
      <c r="D171" s="319"/>
    </row>
    <row r="172" spans="1:4" ht="20.149999999999999" customHeight="1" x14ac:dyDescent="0.35">
      <c r="A172" s="303" t="s">
        <v>369</v>
      </c>
      <c r="B172" s="278" t="s">
        <v>370</v>
      </c>
      <c r="C172" s="279"/>
      <c r="D172" s="319"/>
    </row>
    <row r="173" spans="1:4" ht="20.149999999999999" customHeight="1" x14ac:dyDescent="0.35">
      <c r="A173" s="316">
        <v>1</v>
      </c>
      <c r="B173" s="282" t="str">
        <f>'[17]3.DD'!C58</f>
        <v>Pengadaaan/Pemeliharaan Penerangan Lingkungan Pemukiman</v>
      </c>
      <c r="C173" s="285">
        <f>'[17]3.DD'!D58</f>
        <v>11000000</v>
      </c>
      <c r="D173" s="308" t="str">
        <f>'[17]3.DD'!G58</f>
        <v>DD</v>
      </c>
    </row>
    <row r="174" spans="1:4" ht="20.149999999999999" customHeight="1" x14ac:dyDescent="0.35">
      <c r="A174" s="303" t="s">
        <v>601</v>
      </c>
      <c r="B174" s="278" t="s">
        <v>378</v>
      </c>
      <c r="C174" s="279"/>
      <c r="D174" s="319"/>
    </row>
    <row r="175" spans="1:4" ht="31" x14ac:dyDescent="0.35">
      <c r="A175" s="303" t="s">
        <v>386</v>
      </c>
      <c r="B175" s="278" t="s">
        <v>387</v>
      </c>
      <c r="C175" s="279"/>
      <c r="D175" s="319"/>
    </row>
    <row r="176" spans="1:4" ht="21" customHeight="1" x14ac:dyDescent="0.35">
      <c r="A176" s="316">
        <v>1</v>
      </c>
      <c r="B176" s="282" t="str">
        <f>'[17]3.DD'!C59</f>
        <v>Penggalian Potensi SDM Sadar Wisata</v>
      </c>
      <c r="C176" s="285">
        <f>'[17]3.DD'!D59</f>
        <v>2865000</v>
      </c>
      <c r="D176" s="308" t="str">
        <f>'[17]3.DD'!G59</f>
        <v>DD</v>
      </c>
    </row>
    <row r="177" spans="1:5" ht="31.5" customHeight="1" x14ac:dyDescent="0.35">
      <c r="A177" s="316">
        <v>2</v>
      </c>
      <c r="B177" s="282" t="str">
        <f>'[17]3.DD'!C60</f>
        <v>Penguatan dan Peningkatan Kapasitas Pengelola Wisata Desa Dan Pembentukan POKDARWIS</v>
      </c>
      <c r="C177" s="285">
        <f>'[17]3.DD'!D60</f>
        <v>3370000</v>
      </c>
      <c r="D177" s="308" t="str">
        <f>'[17]3.DD'!G60</f>
        <v>DD</v>
      </c>
    </row>
    <row r="178" spans="1:5" ht="20.149999999999999" customHeight="1" x14ac:dyDescent="0.35">
      <c r="A178" s="612" t="s">
        <v>602</v>
      </c>
      <c r="B178" s="613"/>
      <c r="C178" s="312">
        <f>SUM(C114:C177)</f>
        <v>609500000</v>
      </c>
      <c r="D178" s="322"/>
    </row>
    <row r="179" spans="1:5" ht="20.149999999999999" customHeight="1" x14ac:dyDescent="0.35">
      <c r="A179" s="299">
        <v>3</v>
      </c>
      <c r="B179" s="323" t="s">
        <v>389</v>
      </c>
      <c r="C179" s="324"/>
      <c r="D179" s="325"/>
    </row>
    <row r="180" spans="1:5" ht="31" x14ac:dyDescent="0.35">
      <c r="A180" s="303" t="s">
        <v>390</v>
      </c>
      <c r="B180" s="278" t="s">
        <v>391</v>
      </c>
      <c r="C180" s="279"/>
      <c r="D180" s="319"/>
    </row>
    <row r="181" spans="1:5" ht="30.65" customHeight="1" x14ac:dyDescent="0.35">
      <c r="A181" s="303" t="s">
        <v>392</v>
      </c>
      <c r="B181" s="278" t="s">
        <v>393</v>
      </c>
      <c r="C181" s="279"/>
      <c r="D181" s="319"/>
    </row>
    <row r="182" spans="1:5" ht="29.5" customHeight="1" x14ac:dyDescent="0.35">
      <c r="A182" s="316">
        <v>1</v>
      </c>
      <c r="B182" s="282" t="str">
        <f>'[17]3.DD'!C61</f>
        <v>Penguatan &amp; Peningkatan Kapasitas Tenaga Keamanan/Ketertiban oleh Pemdes (Satlinmas)</v>
      </c>
      <c r="C182" s="285">
        <f>'[17]3.DD'!D61</f>
        <v>16300000</v>
      </c>
      <c r="D182" s="308" t="str">
        <f>'[17]3.DD'!G61</f>
        <v>DD</v>
      </c>
    </row>
    <row r="183" spans="1:5" ht="17.149999999999999" customHeight="1" x14ac:dyDescent="0.35">
      <c r="A183" s="303" t="s">
        <v>395</v>
      </c>
      <c r="B183" s="278" t="s">
        <v>396</v>
      </c>
      <c r="C183" s="279"/>
      <c r="D183" s="319"/>
    </row>
    <row r="184" spans="1:5" ht="17.149999999999999" customHeight="1" x14ac:dyDescent="0.35">
      <c r="A184" s="316">
        <v>1</v>
      </c>
      <c r="B184" s="282" t="s">
        <v>603</v>
      </c>
      <c r="C184" s="285">
        <f>'[17]3.DD'!D62</f>
        <v>3635000</v>
      </c>
      <c r="D184" s="308" t="str">
        <f>'[17]3.DD'!G62</f>
        <v>DD</v>
      </c>
    </row>
    <row r="185" spans="1:5" ht="31" x14ac:dyDescent="0.35">
      <c r="A185" s="303" t="s">
        <v>604</v>
      </c>
      <c r="B185" s="278" t="s">
        <v>400</v>
      </c>
      <c r="C185" s="279"/>
      <c r="D185" s="319"/>
    </row>
    <row r="186" spans="1:5" ht="17.149999999999999" customHeight="1" x14ac:dyDescent="0.35">
      <c r="A186" s="316">
        <v>3</v>
      </c>
      <c r="B186" s="282" t="str">
        <f>'[17]2.ADD'!C32</f>
        <v>Honorarium RT</v>
      </c>
      <c r="C186" s="285">
        <v>32400000</v>
      </c>
      <c r="D186" s="308" t="s">
        <v>74</v>
      </c>
      <c r="E186" s="311">
        <f>SUM(C186:C187)</f>
        <v>39600000</v>
      </c>
    </row>
    <row r="187" spans="1:5" ht="17.149999999999999" customHeight="1" x14ac:dyDescent="0.35">
      <c r="A187" s="316">
        <v>3</v>
      </c>
      <c r="B187" s="282" t="str">
        <f>'[17]2.ADD'!C33</f>
        <v>Honorarium RW</v>
      </c>
      <c r="C187" s="285">
        <v>7200000</v>
      </c>
      <c r="D187" s="308" t="s">
        <v>74</v>
      </c>
    </row>
    <row r="188" spans="1:5" ht="17.149999999999999" customHeight="1" x14ac:dyDescent="0.35">
      <c r="A188" s="303" t="s">
        <v>404</v>
      </c>
      <c r="B188" s="278" t="s">
        <v>405</v>
      </c>
      <c r="C188" s="279"/>
      <c r="D188" s="319"/>
    </row>
    <row r="189" spans="1:5" ht="35.15" customHeight="1" x14ac:dyDescent="0.35">
      <c r="A189" s="303" t="s">
        <v>605</v>
      </c>
      <c r="B189" s="278" t="s">
        <v>407</v>
      </c>
      <c r="C189" s="279"/>
      <c r="D189" s="319"/>
    </row>
    <row r="190" spans="1:5" ht="17.149999999999999" customHeight="1" x14ac:dyDescent="0.35">
      <c r="A190" s="316">
        <v>1</v>
      </c>
      <c r="B190" s="282" t="str">
        <f>'[17]3.DD'!C63</f>
        <v xml:space="preserve">Malam Tirakatan /Khaul Punden,Merti Desa dan PHBI </v>
      </c>
      <c r="C190" s="285">
        <f>'[17]3.DD'!D63</f>
        <v>27620000</v>
      </c>
      <c r="D190" s="308" t="str">
        <f>'[17]3.DD'!G63</f>
        <v>DD</v>
      </c>
    </row>
    <row r="191" spans="1:5" ht="31" x14ac:dyDescent="0.35">
      <c r="A191" s="316">
        <v>2</v>
      </c>
      <c r="B191" s="282" t="str">
        <f>'[17]3.DD'!C64</f>
        <v>Pelaksanaan/Festival Kesenian Adat Budaya Desa (HUT RI DESA WONOGIRI)</v>
      </c>
      <c r="C191" s="285">
        <f>'[17]3.DD'!D64</f>
        <v>35500000</v>
      </c>
      <c r="D191" s="308" t="str">
        <f>'[17]3.DD'!G64</f>
        <v>DD</v>
      </c>
    </row>
    <row r="192" spans="1:5" ht="17.149999999999999" customHeight="1" x14ac:dyDescent="0.35">
      <c r="A192" s="303" t="s">
        <v>417</v>
      </c>
      <c r="B192" s="278" t="s">
        <v>418</v>
      </c>
      <c r="C192" s="279"/>
      <c r="D192" s="319"/>
    </row>
    <row r="193" spans="1:4" ht="17.149999999999999" customHeight="1" x14ac:dyDescent="0.35">
      <c r="A193" s="316">
        <v>1</v>
      </c>
      <c r="B193" s="282" t="s">
        <v>418</v>
      </c>
      <c r="C193" s="285">
        <f>'[17]3.DD'!D65</f>
        <v>17450000</v>
      </c>
      <c r="D193" s="308" t="str">
        <f>'[17]3.DD'!G65</f>
        <v>DD</v>
      </c>
    </row>
    <row r="194" spans="1:4" ht="17.149999999999999" customHeight="1" x14ac:dyDescent="0.35">
      <c r="A194" s="303" t="s">
        <v>419</v>
      </c>
      <c r="B194" s="278" t="s">
        <v>420</v>
      </c>
      <c r="C194" s="279"/>
      <c r="D194" s="319"/>
    </row>
    <row r="195" spans="1:4" ht="28" customHeight="1" x14ac:dyDescent="0.35">
      <c r="A195" s="316">
        <v>1</v>
      </c>
      <c r="B195" s="282" t="str">
        <f>'[17]3.DD'!C66</f>
        <v>Peningkatan Kapasitas Kader Keagamaan bagi Pengurus Masjid dan Musholla dan (Belanja Jam Digital Masjid ANNUR)</v>
      </c>
      <c r="C195" s="285">
        <f>'[17]3.DD'!D66</f>
        <v>5550000</v>
      </c>
      <c r="D195" s="308" t="str">
        <f>'[17]3.DD'!G65</f>
        <v>DD</v>
      </c>
    </row>
    <row r="196" spans="1:4" ht="17.149999999999999" customHeight="1" x14ac:dyDescent="0.35">
      <c r="A196" s="303" t="s">
        <v>421</v>
      </c>
      <c r="B196" s="278" t="s">
        <v>422</v>
      </c>
      <c r="C196" s="279"/>
      <c r="D196" s="319"/>
    </row>
    <row r="197" spans="1:4" ht="17.149999999999999" customHeight="1" x14ac:dyDescent="0.35">
      <c r="A197" s="303" t="s">
        <v>427</v>
      </c>
      <c r="B197" s="278" t="s">
        <v>428</v>
      </c>
      <c r="C197" s="279"/>
      <c r="D197" s="319"/>
    </row>
    <row r="198" spans="1:4" ht="17.149999999999999" customHeight="1" x14ac:dyDescent="0.35">
      <c r="A198" s="316">
        <v>1</v>
      </c>
      <c r="B198" s="282" t="s">
        <v>429</v>
      </c>
      <c r="C198" s="285">
        <f>'[17]3.DD'!D67</f>
        <v>5020000</v>
      </c>
      <c r="D198" s="308" t="str">
        <f>'[17]3.DD'!G66</f>
        <v>DD</v>
      </c>
    </row>
    <row r="199" spans="1:4" ht="17.149999999999999" customHeight="1" x14ac:dyDescent="0.35">
      <c r="A199" s="316">
        <v>2</v>
      </c>
      <c r="B199" s="282" t="s">
        <v>430</v>
      </c>
      <c r="C199" s="285">
        <f>'[17]3.DD'!D68</f>
        <v>5020000</v>
      </c>
      <c r="D199" s="308" t="str">
        <f>'[17]3.DD'!G67</f>
        <v>DD</v>
      </c>
    </row>
    <row r="200" spans="1:4" ht="25" customHeight="1" x14ac:dyDescent="0.35">
      <c r="A200" s="303" t="s">
        <v>423</v>
      </c>
      <c r="B200" s="278" t="s">
        <v>424</v>
      </c>
      <c r="C200" s="279"/>
      <c r="D200" s="319"/>
    </row>
    <row r="201" spans="1:4" ht="17.149999999999999" customHeight="1" x14ac:dyDescent="0.35">
      <c r="A201" s="316">
        <v>1</v>
      </c>
      <c r="B201" s="282" t="str">
        <f>'[17]3.DD'!C69</f>
        <v>Pembinaan Karangtaruna</v>
      </c>
      <c r="C201" s="285">
        <f>'[17]3.DD'!D69</f>
        <v>3240000</v>
      </c>
      <c r="D201" s="308" t="str">
        <f>'[17]3.DD'!G69</f>
        <v>DD</v>
      </c>
    </row>
    <row r="202" spans="1:4" ht="20.149999999999999" customHeight="1" x14ac:dyDescent="0.35">
      <c r="A202" s="612" t="s">
        <v>606</v>
      </c>
      <c r="B202" s="613"/>
      <c r="C202" s="312">
        <f>SUM(C180:C201)</f>
        <v>158935000</v>
      </c>
      <c r="D202" s="322"/>
    </row>
    <row r="203" spans="1:4" s="180" customFormat="1" ht="26.15" customHeight="1" x14ac:dyDescent="0.35">
      <c r="A203" s="299">
        <v>4</v>
      </c>
      <c r="B203" s="300" t="s">
        <v>442</v>
      </c>
      <c r="C203" s="324"/>
      <c r="D203" s="325"/>
    </row>
    <row r="204" spans="1:4" ht="17.149999999999999" customHeight="1" x14ac:dyDescent="0.35">
      <c r="A204" s="303" t="s">
        <v>607</v>
      </c>
      <c r="B204" s="278" t="s">
        <v>444</v>
      </c>
      <c r="C204" s="279"/>
      <c r="D204" s="319"/>
    </row>
    <row r="205" spans="1:4" ht="32.15" customHeight="1" x14ac:dyDescent="0.35">
      <c r="A205" s="303" t="s">
        <v>443</v>
      </c>
      <c r="B205" s="278" t="s">
        <v>608</v>
      </c>
      <c r="C205" s="279"/>
      <c r="D205" s="319"/>
    </row>
    <row r="206" spans="1:4" ht="17.149999999999999" customHeight="1" x14ac:dyDescent="0.35">
      <c r="A206" s="316">
        <v>1</v>
      </c>
      <c r="B206" s="282" t="str">
        <f>'[17]3.DD'!C70</f>
        <v>Optimalisasi Kelompok Tani,Ternak  (Ketahanan Pangan)</v>
      </c>
      <c r="C206" s="285">
        <f>'[17]3.DD'!D70</f>
        <v>3210000</v>
      </c>
      <c r="D206" s="308" t="str">
        <f>'[17]3.DD'!G70</f>
        <v>DD</v>
      </c>
    </row>
    <row r="207" spans="1:4" ht="17.149999999999999" customHeight="1" x14ac:dyDescent="0.35">
      <c r="A207" s="303" t="s">
        <v>491</v>
      </c>
      <c r="B207" s="278" t="s">
        <v>609</v>
      </c>
      <c r="C207" s="279"/>
      <c r="D207" s="319"/>
    </row>
    <row r="208" spans="1:4" ht="17.149999999999999" customHeight="1" x14ac:dyDescent="0.35">
      <c r="A208" s="316">
        <v>1</v>
      </c>
      <c r="B208" s="282" t="str">
        <f>'[17]3.DD'!C71</f>
        <v>Pelatihan  Peternakan Milenial (Gapoktan) (ketahanan Pangan)</v>
      </c>
      <c r="C208" s="285">
        <f>'[17]3.DD'!D71</f>
        <v>3310000</v>
      </c>
      <c r="D208" s="308" t="str">
        <f>'[17]3.DD'!G71</f>
        <v>DD</v>
      </c>
    </row>
    <row r="209" spans="1:4" ht="17.149999999999999" customHeight="1" x14ac:dyDescent="0.35">
      <c r="A209" s="316">
        <v>2</v>
      </c>
      <c r="B209" s="282" t="str">
        <f>'[17]3.DD'!C72</f>
        <v>Pelatihan Penyembelihan Hewan (ketahanan Pangan)</v>
      </c>
      <c r="C209" s="285">
        <f>'[17]3.DD'!D72</f>
        <v>3210000</v>
      </c>
      <c r="D209" s="308" t="str">
        <f>'[17]3.DD'!G72</f>
        <v>DD</v>
      </c>
    </row>
    <row r="210" spans="1:4" ht="17.149999999999999" customHeight="1" x14ac:dyDescent="0.35">
      <c r="A210" s="303" t="s">
        <v>610</v>
      </c>
      <c r="B210" s="278" t="s">
        <v>495</v>
      </c>
      <c r="C210" s="279"/>
      <c r="D210" s="319"/>
    </row>
    <row r="211" spans="1:4" ht="17.149999999999999" customHeight="1" x14ac:dyDescent="0.35">
      <c r="A211" s="303" t="s">
        <v>496</v>
      </c>
      <c r="B211" s="278" t="s">
        <v>497</v>
      </c>
      <c r="C211" s="279"/>
      <c r="D211" s="319"/>
    </row>
    <row r="212" spans="1:4" ht="17.149999999999999" customHeight="1" x14ac:dyDescent="0.35">
      <c r="A212" s="316">
        <v>1</v>
      </c>
      <c r="B212" s="282" t="str">
        <f>'[17]3.DD'!C73</f>
        <v>Peningkatan Kapatitas Kepala Desa,Perangkat Desa dan Staf</v>
      </c>
      <c r="C212" s="285">
        <f>'[17]3.DD'!D73</f>
        <v>7160000</v>
      </c>
      <c r="D212" s="308" t="str">
        <f>'[17]3.DD'!G73</f>
        <v>DD</v>
      </c>
    </row>
    <row r="213" spans="1:4" ht="17.149999999999999" customHeight="1" x14ac:dyDescent="0.35">
      <c r="A213" s="303" t="s">
        <v>498</v>
      </c>
      <c r="B213" s="278" t="s">
        <v>499</v>
      </c>
      <c r="C213" s="279"/>
      <c r="D213" s="319"/>
    </row>
    <row r="214" spans="1:4" ht="17.149999999999999" customHeight="1" x14ac:dyDescent="0.35">
      <c r="A214" s="316">
        <v>1</v>
      </c>
      <c r="B214" s="282" t="str">
        <f>'[17]3.DD'!C74</f>
        <v>Peningkatas Kapasitas BPD</v>
      </c>
      <c r="C214" s="285">
        <f>'[17]3.DD'!D74</f>
        <v>2480000</v>
      </c>
      <c r="D214" s="308" t="str">
        <f>'[17]3.DD'!G74</f>
        <v>DD</v>
      </c>
    </row>
    <row r="215" spans="1:4" ht="31" x14ac:dyDescent="0.35">
      <c r="A215" s="303" t="s">
        <v>611</v>
      </c>
      <c r="B215" s="278" t="s">
        <v>505</v>
      </c>
      <c r="C215" s="279"/>
      <c r="D215" s="319"/>
    </row>
    <row r="216" spans="1:4" ht="17.149999999999999" customHeight="1" x14ac:dyDescent="0.35">
      <c r="A216" s="303" t="s">
        <v>506</v>
      </c>
      <c r="B216" s="278" t="s">
        <v>507</v>
      </c>
      <c r="C216" s="279"/>
      <c r="D216" s="319"/>
    </row>
    <row r="217" spans="1:4" ht="17.149999999999999" customHeight="1" x14ac:dyDescent="0.35">
      <c r="A217" s="316">
        <v>1</v>
      </c>
      <c r="B217" s="282" t="s">
        <v>509</v>
      </c>
      <c r="C217" s="285">
        <f>'[17]3.DD'!D75</f>
        <v>16260000</v>
      </c>
      <c r="D217" s="308" t="str">
        <f>'[17]3.DD'!G75</f>
        <v>DD</v>
      </c>
    </row>
    <row r="218" spans="1:4" ht="17.149999999999999" customHeight="1" x14ac:dyDescent="0.35">
      <c r="A218" s="303" t="s">
        <v>531</v>
      </c>
      <c r="B218" s="278" t="s">
        <v>527</v>
      </c>
      <c r="C218" s="279"/>
      <c r="D218" s="319"/>
    </row>
    <row r="219" spans="1:4" ht="17.149999999999999" customHeight="1" x14ac:dyDescent="0.35">
      <c r="A219" s="303" t="s">
        <v>528</v>
      </c>
      <c r="B219" s="278" t="s">
        <v>529</v>
      </c>
      <c r="C219" s="279"/>
      <c r="D219" s="319"/>
    </row>
    <row r="220" spans="1:4" ht="19" customHeight="1" x14ac:dyDescent="0.35">
      <c r="A220" s="316">
        <v>1</v>
      </c>
      <c r="B220" s="282" t="str">
        <f>'[17]3.DD'!C76</f>
        <v>Pelatihan  Dan Pembetukan Tim Pendataan UMKM)</v>
      </c>
      <c r="C220" s="285">
        <f>'[17]3.DD'!D76</f>
        <v>2540000</v>
      </c>
      <c r="D220" s="308" t="str">
        <f>'[17]3.DD'!G74</f>
        <v>DD</v>
      </c>
    </row>
    <row r="221" spans="1:4" ht="17.149999999999999" customHeight="1" x14ac:dyDescent="0.35">
      <c r="A221" s="303" t="s">
        <v>612</v>
      </c>
      <c r="B221" s="278" t="s">
        <v>514</v>
      </c>
      <c r="C221" s="279"/>
      <c r="D221" s="319"/>
    </row>
    <row r="222" spans="1:4" ht="31" x14ac:dyDescent="0.35">
      <c r="A222" s="303" t="s">
        <v>518</v>
      </c>
      <c r="B222" s="278" t="s">
        <v>516</v>
      </c>
      <c r="C222" s="279"/>
      <c r="D222" s="319"/>
    </row>
    <row r="223" spans="1:4" ht="17.149999999999999" customHeight="1" x14ac:dyDescent="0.35">
      <c r="A223" s="316">
        <v>1</v>
      </c>
      <c r="B223" s="282" t="str">
        <f>'[17]3.DD'!C77</f>
        <v>Pelatihan Pengelolaan BUMDesa (Ketahanan Pangan)</v>
      </c>
      <c r="C223" s="285">
        <f>'[17]3.DD'!D77</f>
        <v>2540000</v>
      </c>
      <c r="D223" s="308" t="str">
        <f>'[17]3.DD'!G77</f>
        <v>DD</v>
      </c>
    </row>
    <row r="224" spans="1:4" ht="17.149999999999999" customHeight="1" x14ac:dyDescent="0.35">
      <c r="A224" s="303" t="s">
        <v>613</v>
      </c>
      <c r="B224" s="278" t="s">
        <v>533</v>
      </c>
      <c r="C224" s="279"/>
      <c r="D224" s="319"/>
    </row>
    <row r="225" spans="1:4" ht="17.149999999999999" customHeight="1" x14ac:dyDescent="0.35">
      <c r="A225" s="303" t="s">
        <v>534</v>
      </c>
      <c r="B225" s="278" t="s">
        <v>517</v>
      </c>
      <c r="C225" s="279"/>
      <c r="D225" s="319"/>
    </row>
    <row r="226" spans="1:4" ht="17.149999999999999" customHeight="1" x14ac:dyDescent="0.35">
      <c r="A226" s="316">
        <v>1</v>
      </c>
      <c r="B226" s="282" t="s">
        <v>614</v>
      </c>
      <c r="C226" s="285">
        <f>'[17]3.DD'!D78</f>
        <v>3060000</v>
      </c>
      <c r="D226" s="308" t="str">
        <f>'[17]3.DD'!G78</f>
        <v>DD</v>
      </c>
    </row>
    <row r="227" spans="1:4" ht="17.149999999999999" customHeight="1" x14ac:dyDescent="0.35">
      <c r="A227" s="316">
        <v>2</v>
      </c>
      <c r="B227" s="282" t="s">
        <v>536</v>
      </c>
      <c r="C227" s="285">
        <f>'[17]3.DD'!D79</f>
        <v>3060000</v>
      </c>
      <c r="D227" s="308" t="str">
        <f>'[17]3.DD'!G79</f>
        <v>DD</v>
      </c>
    </row>
    <row r="228" spans="1:4" ht="17.149999999999999" customHeight="1" x14ac:dyDescent="0.35">
      <c r="A228" s="316">
        <v>3</v>
      </c>
      <c r="B228" s="282" t="s">
        <v>537</v>
      </c>
      <c r="C228" s="285">
        <f>'[17]3.DD'!D80</f>
        <v>3060000</v>
      </c>
      <c r="D228" s="308" t="str">
        <f>'[17]3.DD'!G80</f>
        <v>DD</v>
      </c>
    </row>
    <row r="229" spans="1:4" ht="20.149999999999999" customHeight="1" x14ac:dyDescent="0.35">
      <c r="A229" s="612" t="s">
        <v>615</v>
      </c>
      <c r="B229" s="613"/>
      <c r="C229" s="312">
        <f>SUM(C204:C228)</f>
        <v>49890000</v>
      </c>
      <c r="D229" s="322"/>
    </row>
    <row r="230" spans="1:4" ht="20.149999999999999" customHeight="1" x14ac:dyDescent="0.35">
      <c r="A230" s="326">
        <v>5</v>
      </c>
      <c r="B230" s="327" t="s">
        <v>538</v>
      </c>
      <c r="C230" s="328"/>
      <c r="D230" s="329"/>
    </row>
    <row r="231" spans="1:4" ht="15" customHeight="1" x14ac:dyDescent="0.35">
      <c r="A231" s="303" t="s">
        <v>532</v>
      </c>
      <c r="B231" s="278" t="s">
        <v>539</v>
      </c>
      <c r="C231" s="279"/>
      <c r="D231" s="319"/>
    </row>
    <row r="232" spans="1:4" ht="15" customHeight="1" x14ac:dyDescent="0.35">
      <c r="A232" s="316">
        <v>1</v>
      </c>
      <c r="B232" s="330" t="s">
        <v>540</v>
      </c>
      <c r="C232" s="317">
        <f>'[17]3.DD'!D81</f>
        <v>4220000</v>
      </c>
      <c r="D232" s="308" t="s">
        <v>120</v>
      </c>
    </row>
    <row r="233" spans="1:4" ht="15" customHeight="1" x14ac:dyDescent="0.35">
      <c r="A233" s="303" t="s">
        <v>532</v>
      </c>
      <c r="B233" s="278" t="s">
        <v>541</v>
      </c>
      <c r="C233" s="317">
        <v>0</v>
      </c>
      <c r="D233" s="319"/>
    </row>
    <row r="234" spans="1:4" ht="15" customHeight="1" x14ac:dyDescent="0.35">
      <c r="A234" s="316">
        <v>1</v>
      </c>
      <c r="B234" s="330" t="s">
        <v>542</v>
      </c>
      <c r="C234" s="317">
        <f>'[17]3.DD'!D82</f>
        <v>5000000</v>
      </c>
      <c r="D234" s="308" t="s">
        <v>120</v>
      </c>
    </row>
    <row r="235" spans="1:4" ht="15" customHeight="1" x14ac:dyDescent="0.35">
      <c r="A235" s="303" t="s">
        <v>532</v>
      </c>
      <c r="B235" s="278" t="s">
        <v>543</v>
      </c>
      <c r="C235" s="317">
        <v>0</v>
      </c>
      <c r="D235" s="319"/>
    </row>
    <row r="236" spans="1:4" ht="15" customHeight="1" x14ac:dyDescent="0.35">
      <c r="A236" s="316">
        <v>1</v>
      </c>
      <c r="B236" s="330" t="s">
        <v>544</v>
      </c>
      <c r="C236" s="317">
        <f>'[17]3.DD'!D83</f>
        <v>28800000</v>
      </c>
      <c r="D236" s="308" t="s">
        <v>120</v>
      </c>
    </row>
    <row r="237" spans="1:4" ht="20.149999999999999" customHeight="1" x14ac:dyDescent="0.35">
      <c r="A237" s="612" t="s">
        <v>616</v>
      </c>
      <c r="B237" s="613"/>
      <c r="C237" s="312">
        <f>SUM(C231:C236)</f>
        <v>38020000</v>
      </c>
      <c r="D237" s="322"/>
    </row>
    <row r="238" spans="1:4" ht="20.149999999999999" customHeight="1" x14ac:dyDescent="0.35">
      <c r="A238" s="326">
        <v>6</v>
      </c>
      <c r="B238" s="327" t="s">
        <v>545</v>
      </c>
      <c r="C238" s="328">
        <f>C239</f>
        <v>11544333</v>
      </c>
      <c r="D238" s="329"/>
    </row>
    <row r="239" spans="1:4" ht="20.149999999999999" customHeight="1" x14ac:dyDescent="0.35">
      <c r="A239" s="303" t="s">
        <v>255</v>
      </c>
      <c r="B239" s="278" t="s">
        <v>617</v>
      </c>
      <c r="C239" s="279">
        <f>SUM(C240:C242)</f>
        <v>11544333</v>
      </c>
      <c r="D239" s="319"/>
    </row>
    <row r="240" spans="1:4" ht="20.149999999999999" customHeight="1" x14ac:dyDescent="0.35">
      <c r="A240" s="316">
        <v>1</v>
      </c>
      <c r="B240" s="330" t="s">
        <v>618</v>
      </c>
      <c r="C240" s="317">
        <f>'[17]7.SILPA'!D4</f>
        <v>9177000</v>
      </c>
      <c r="D240" s="319"/>
    </row>
    <row r="241" spans="1:4" ht="20.149999999999999" customHeight="1" x14ac:dyDescent="0.35">
      <c r="A241" s="316">
        <v>1</v>
      </c>
      <c r="B241" s="330" t="s">
        <v>619</v>
      </c>
      <c r="C241" s="317">
        <f>'[17]7.SILPA'!D5</f>
        <v>2337175</v>
      </c>
      <c r="D241" s="319"/>
    </row>
    <row r="242" spans="1:4" ht="20.149999999999999" customHeight="1" x14ac:dyDescent="0.35">
      <c r="A242" s="316">
        <v>1</v>
      </c>
      <c r="B242" s="330" t="s">
        <v>620</v>
      </c>
      <c r="C242" s="317">
        <f>'[17]7.SILPA'!D6</f>
        <v>30158</v>
      </c>
      <c r="D242" s="319"/>
    </row>
    <row r="243" spans="1:4" ht="20.149999999999999" customHeight="1" x14ac:dyDescent="0.35">
      <c r="A243" s="303" t="s">
        <v>621</v>
      </c>
      <c r="B243" s="278" t="s">
        <v>546</v>
      </c>
      <c r="C243" s="279">
        <f>C244</f>
        <v>0</v>
      </c>
      <c r="D243" s="319"/>
    </row>
    <row r="244" spans="1:4" ht="20.149999999999999" customHeight="1" x14ac:dyDescent="0.35">
      <c r="A244" s="316">
        <v>1</v>
      </c>
      <c r="B244" s="330" t="s">
        <v>547</v>
      </c>
      <c r="C244" s="317">
        <v>0</v>
      </c>
      <c r="D244" s="319"/>
    </row>
    <row r="245" spans="1:4" ht="19.5" customHeight="1" x14ac:dyDescent="0.35">
      <c r="A245" s="607" t="s">
        <v>622</v>
      </c>
      <c r="B245" s="608"/>
      <c r="C245" s="331">
        <f>C237+C229+C202+C178+C112</f>
        <v>1593645404</v>
      </c>
      <c r="D245" s="332"/>
    </row>
    <row r="246" spans="1:4" ht="19.5" customHeight="1" thickBot="1" x14ac:dyDescent="0.4">
      <c r="A246" s="609" t="s">
        <v>623</v>
      </c>
      <c r="B246" s="610"/>
      <c r="C246" s="333">
        <f>C21+C238</f>
        <v>1593645404</v>
      </c>
      <c r="D246" s="334"/>
    </row>
    <row r="247" spans="1:4" s="339" customFormat="1" x14ac:dyDescent="0.35">
      <c r="A247" s="335"/>
      <c r="B247" s="336"/>
      <c r="C247" s="337">
        <f>C245-C246</f>
        <v>0</v>
      </c>
      <c r="D247" s="338"/>
    </row>
    <row r="248" spans="1:4" ht="35.5" customHeight="1" x14ac:dyDescent="0.35">
      <c r="A248" s="267" t="s">
        <v>12</v>
      </c>
      <c r="B248" s="611" t="s">
        <v>624</v>
      </c>
      <c r="C248" s="611"/>
      <c r="D248" s="611"/>
    </row>
    <row r="249" spans="1:4" x14ac:dyDescent="0.35">
      <c r="A249" s="340" t="s">
        <v>9</v>
      </c>
      <c r="B249" s="341" t="s">
        <v>625</v>
      </c>
      <c r="C249" s="342" t="s">
        <v>5</v>
      </c>
      <c r="D249" s="343"/>
    </row>
    <row r="250" spans="1:4" x14ac:dyDescent="0.35">
      <c r="A250" s="340" t="s">
        <v>10</v>
      </c>
      <c r="B250" s="341" t="s">
        <v>626</v>
      </c>
      <c r="C250" s="342" t="s">
        <v>1</v>
      </c>
      <c r="D250" s="343"/>
    </row>
    <row r="251" spans="1:4" x14ac:dyDescent="0.35">
      <c r="A251" s="340" t="s">
        <v>11</v>
      </c>
      <c r="B251" s="341" t="s">
        <v>627</v>
      </c>
      <c r="C251" s="342"/>
      <c r="D251" s="343"/>
    </row>
    <row r="252" spans="1:4" s="108" customFormat="1" x14ac:dyDescent="0.35">
      <c r="A252" s="340"/>
      <c r="B252" s="341" t="s">
        <v>628</v>
      </c>
      <c r="C252" s="342" t="s">
        <v>629</v>
      </c>
      <c r="D252" s="343"/>
    </row>
    <row r="253" spans="1:4" s="108" customFormat="1" x14ac:dyDescent="0.35">
      <c r="A253" s="344"/>
      <c r="B253" s="342" t="s">
        <v>630</v>
      </c>
      <c r="C253" s="342" t="s">
        <v>631</v>
      </c>
      <c r="D253" s="343"/>
    </row>
    <row r="254" spans="1:4" s="108" customFormat="1" x14ac:dyDescent="0.35">
      <c r="A254" s="344"/>
      <c r="B254" s="342" t="s">
        <v>632</v>
      </c>
      <c r="C254" s="342" t="s">
        <v>14</v>
      </c>
      <c r="D254" s="343"/>
    </row>
    <row r="255" spans="1:4" s="108" customFormat="1" x14ac:dyDescent="0.35">
      <c r="A255" s="344"/>
      <c r="B255" s="342" t="s">
        <v>633</v>
      </c>
      <c r="C255" s="342" t="s">
        <v>13</v>
      </c>
      <c r="D255" s="343"/>
    </row>
    <row r="256" spans="1:4" s="108" customFormat="1" x14ac:dyDescent="0.35">
      <c r="A256" s="340" t="s">
        <v>12</v>
      </c>
      <c r="B256" s="342" t="s">
        <v>634</v>
      </c>
      <c r="C256" s="342"/>
      <c r="D256" s="343"/>
    </row>
    <row r="257" spans="1:4" s="108" customFormat="1" x14ac:dyDescent="0.35">
      <c r="A257" s="344"/>
      <c r="B257" s="342" t="s">
        <v>635</v>
      </c>
      <c r="C257" s="342" t="s">
        <v>636</v>
      </c>
      <c r="D257" s="343"/>
    </row>
    <row r="258" spans="1:4" s="108" customFormat="1" x14ac:dyDescent="0.35">
      <c r="A258" s="344"/>
      <c r="B258" s="342" t="s">
        <v>637</v>
      </c>
      <c r="C258" s="342" t="s">
        <v>638</v>
      </c>
      <c r="D258" s="343"/>
    </row>
    <row r="259" spans="1:4" s="108" customFormat="1" x14ac:dyDescent="0.35">
      <c r="A259" s="344"/>
      <c r="B259" s="344"/>
      <c r="C259" s="345"/>
      <c r="D259" s="346"/>
    </row>
    <row r="260" spans="1:4" s="108" customFormat="1" x14ac:dyDescent="0.35">
      <c r="A260" s="344"/>
      <c r="B260" s="344"/>
      <c r="C260" s="345"/>
      <c r="D260" s="346"/>
    </row>
    <row r="261" spans="1:4" s="108" customFormat="1" x14ac:dyDescent="0.35">
      <c r="A261" s="344"/>
      <c r="B261" s="344"/>
      <c r="C261" s="345"/>
      <c r="D261" s="346"/>
    </row>
  </sheetData>
  <mergeCells count="23">
    <mergeCell ref="A245:B245"/>
    <mergeCell ref="A246:B246"/>
    <mergeCell ref="B248:D248"/>
    <mergeCell ref="D19:D20"/>
    <mergeCell ref="A112:B112"/>
    <mergeCell ref="A178:B178"/>
    <mergeCell ref="A202:B202"/>
    <mergeCell ref="A229:B229"/>
    <mergeCell ref="A237:B237"/>
    <mergeCell ref="A19:A20"/>
    <mergeCell ref="B19:B20"/>
    <mergeCell ref="C19:C20"/>
    <mergeCell ref="A9:D9"/>
    <mergeCell ref="A10:D10"/>
    <mergeCell ref="B11:D11"/>
    <mergeCell ref="B12:D12"/>
    <mergeCell ref="B18:D18"/>
    <mergeCell ref="A8:D8"/>
    <mergeCell ref="B1:D1"/>
    <mergeCell ref="B2:D2"/>
    <mergeCell ref="B3:D3"/>
    <mergeCell ref="A6:D6"/>
    <mergeCell ref="A7:D7"/>
  </mergeCells>
  <pageMargins left="0.7" right="0.7" top="0.75" bottom="0.75" header="0.3" footer="0.3"/>
  <pageSetup paperSize="5" scale="6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D6F94-7A7D-4CAC-8022-E1FFEE076295}">
  <sheetPr>
    <tabColor rgb="FF00B050"/>
  </sheetPr>
  <dimension ref="A1:E114"/>
  <sheetViews>
    <sheetView view="pageBreakPreview" zoomScaleNormal="70" zoomScaleSheetLayoutView="100" workbookViewId="0">
      <selection activeCell="B12" sqref="B12"/>
    </sheetView>
  </sheetViews>
  <sheetFormatPr defaultRowHeight="15.5" x14ac:dyDescent="0.35"/>
  <cols>
    <col min="1" max="1" width="6.54296875" style="42" customWidth="1"/>
    <col min="2" max="2" width="50" style="45" customWidth="1"/>
    <col min="3" max="3" width="14.6328125" style="47" customWidth="1"/>
    <col min="4" max="4" width="16.08984375" style="45" bestFit="1" customWidth="1"/>
    <col min="5" max="5" width="25.36328125" style="48" customWidth="1"/>
    <col min="6" max="239" width="8.7265625" style="21"/>
    <col min="240" max="240" width="6.54296875" style="21" customWidth="1"/>
    <col min="241" max="241" width="17.90625" style="21" customWidth="1"/>
    <col min="242" max="242" width="9" style="21" bestFit="1" customWidth="1"/>
    <col min="243" max="243" width="43.90625" style="21" customWidth="1"/>
    <col min="244" max="244" width="13.7265625" style="21" customWidth="1"/>
    <col min="245" max="245" width="20.1796875" style="21" customWidth="1"/>
    <col min="246" max="246" width="14.26953125" style="21" customWidth="1"/>
    <col min="247" max="247" width="10.453125" style="21" customWidth="1"/>
    <col min="248" max="254" width="9.7265625" style="21" customWidth="1"/>
    <col min="255" max="255" width="16.7265625" style="21" bestFit="1" customWidth="1"/>
    <col min="256" max="256" width="18.453125" style="21" bestFit="1" customWidth="1"/>
    <col min="257" max="257" width="16.26953125" style="21" customWidth="1"/>
    <col min="258" max="258" width="18.26953125" style="21" customWidth="1"/>
    <col min="259" max="259" width="18.6328125" style="21" customWidth="1"/>
    <col min="260" max="260" width="28.81640625" style="21" customWidth="1"/>
    <col min="261" max="261" width="14.81640625" style="21" bestFit="1" customWidth="1"/>
    <col min="262" max="495" width="8.7265625" style="21"/>
    <col min="496" max="496" width="6.54296875" style="21" customWidth="1"/>
    <col min="497" max="497" width="17.90625" style="21" customWidth="1"/>
    <col min="498" max="498" width="9" style="21" bestFit="1" customWidth="1"/>
    <col min="499" max="499" width="43.90625" style="21" customWidth="1"/>
    <col min="500" max="500" width="13.7265625" style="21" customWidth="1"/>
    <col min="501" max="501" width="20.1796875" style="21" customWidth="1"/>
    <col min="502" max="502" width="14.26953125" style="21" customWidth="1"/>
    <col min="503" max="503" width="10.453125" style="21" customWidth="1"/>
    <col min="504" max="510" width="9.7265625" style="21" customWidth="1"/>
    <col min="511" max="511" width="16.7265625" style="21" bestFit="1" customWidth="1"/>
    <col min="512" max="512" width="18.453125" style="21" bestFit="1" customWidth="1"/>
    <col min="513" max="513" width="16.26953125" style="21" customWidth="1"/>
    <col min="514" max="514" width="18.26953125" style="21" customWidth="1"/>
    <col min="515" max="515" width="18.6328125" style="21" customWidth="1"/>
    <col min="516" max="516" width="28.81640625" style="21" customWidth="1"/>
    <col min="517" max="517" width="14.81640625" style="21" bestFit="1" customWidth="1"/>
    <col min="518" max="751" width="8.7265625" style="21"/>
    <col min="752" max="752" width="6.54296875" style="21" customWidth="1"/>
    <col min="753" max="753" width="17.90625" style="21" customWidth="1"/>
    <col min="754" max="754" width="9" style="21" bestFit="1" customWidth="1"/>
    <col min="755" max="755" width="43.90625" style="21" customWidth="1"/>
    <col min="756" max="756" width="13.7265625" style="21" customWidth="1"/>
    <col min="757" max="757" width="20.1796875" style="21" customWidth="1"/>
    <col min="758" max="758" width="14.26953125" style="21" customWidth="1"/>
    <col min="759" max="759" width="10.453125" style="21" customWidth="1"/>
    <col min="760" max="766" width="9.7265625" style="21" customWidth="1"/>
    <col min="767" max="767" width="16.7265625" style="21" bestFit="1" customWidth="1"/>
    <col min="768" max="768" width="18.453125" style="21" bestFit="1" customWidth="1"/>
    <col min="769" max="769" width="16.26953125" style="21" customWidth="1"/>
    <col min="770" max="770" width="18.26953125" style="21" customWidth="1"/>
    <col min="771" max="771" width="18.6328125" style="21" customWidth="1"/>
    <col min="772" max="772" width="28.81640625" style="21" customWidth="1"/>
    <col min="773" max="773" width="14.81640625" style="21" bestFit="1" customWidth="1"/>
    <col min="774" max="1007" width="8.7265625" style="21"/>
    <col min="1008" max="1008" width="6.54296875" style="21" customWidth="1"/>
    <col min="1009" max="1009" width="17.90625" style="21" customWidth="1"/>
    <col min="1010" max="1010" width="9" style="21" bestFit="1" customWidth="1"/>
    <col min="1011" max="1011" width="43.90625" style="21" customWidth="1"/>
    <col min="1012" max="1012" width="13.7265625" style="21" customWidth="1"/>
    <col min="1013" max="1013" width="20.1796875" style="21" customWidth="1"/>
    <col min="1014" max="1014" width="14.26953125" style="21" customWidth="1"/>
    <col min="1015" max="1015" width="10.453125" style="21" customWidth="1"/>
    <col min="1016" max="1022" width="9.7265625" style="21" customWidth="1"/>
    <col min="1023" max="1023" width="16.7265625" style="21" bestFit="1" customWidth="1"/>
    <col min="1024" max="1024" width="18.453125" style="21" bestFit="1" customWidth="1"/>
    <col min="1025" max="1025" width="16.26953125" style="21" customWidth="1"/>
    <col min="1026" max="1026" width="18.26953125" style="21" customWidth="1"/>
    <col min="1027" max="1027" width="18.6328125" style="21" customWidth="1"/>
    <col min="1028" max="1028" width="28.81640625" style="21" customWidth="1"/>
    <col min="1029" max="1029" width="14.81640625" style="21" bestFit="1" customWidth="1"/>
    <col min="1030" max="1263" width="8.7265625" style="21"/>
    <col min="1264" max="1264" width="6.54296875" style="21" customWidth="1"/>
    <col min="1265" max="1265" width="17.90625" style="21" customWidth="1"/>
    <col min="1266" max="1266" width="9" style="21" bestFit="1" customWidth="1"/>
    <col min="1267" max="1267" width="43.90625" style="21" customWidth="1"/>
    <col min="1268" max="1268" width="13.7265625" style="21" customWidth="1"/>
    <col min="1269" max="1269" width="20.1796875" style="21" customWidth="1"/>
    <col min="1270" max="1270" width="14.26953125" style="21" customWidth="1"/>
    <col min="1271" max="1271" width="10.453125" style="21" customWidth="1"/>
    <col min="1272" max="1278" width="9.7265625" style="21" customWidth="1"/>
    <col min="1279" max="1279" width="16.7265625" style="21" bestFit="1" customWidth="1"/>
    <col min="1280" max="1280" width="18.453125" style="21" bestFit="1" customWidth="1"/>
    <col min="1281" max="1281" width="16.26953125" style="21" customWidth="1"/>
    <col min="1282" max="1282" width="18.26953125" style="21" customWidth="1"/>
    <col min="1283" max="1283" width="18.6328125" style="21" customWidth="1"/>
    <col min="1284" max="1284" width="28.81640625" style="21" customWidth="1"/>
    <col min="1285" max="1285" width="14.81640625" style="21" bestFit="1" customWidth="1"/>
    <col min="1286" max="1519" width="8.7265625" style="21"/>
    <col min="1520" max="1520" width="6.54296875" style="21" customWidth="1"/>
    <col min="1521" max="1521" width="17.90625" style="21" customWidth="1"/>
    <col min="1522" max="1522" width="9" style="21" bestFit="1" customWidth="1"/>
    <col min="1523" max="1523" width="43.90625" style="21" customWidth="1"/>
    <col min="1524" max="1524" width="13.7265625" style="21" customWidth="1"/>
    <col min="1525" max="1525" width="20.1796875" style="21" customWidth="1"/>
    <col min="1526" max="1526" width="14.26953125" style="21" customWidth="1"/>
    <col min="1527" max="1527" width="10.453125" style="21" customWidth="1"/>
    <col min="1528" max="1534" width="9.7265625" style="21" customWidth="1"/>
    <col min="1535" max="1535" width="16.7265625" style="21" bestFit="1" customWidth="1"/>
    <col min="1536" max="1536" width="18.453125" style="21" bestFit="1" customWidth="1"/>
    <col min="1537" max="1537" width="16.26953125" style="21" customWidth="1"/>
    <col min="1538" max="1538" width="18.26953125" style="21" customWidth="1"/>
    <col min="1539" max="1539" width="18.6328125" style="21" customWidth="1"/>
    <col min="1540" max="1540" width="28.81640625" style="21" customWidth="1"/>
    <col min="1541" max="1541" width="14.81640625" style="21" bestFit="1" customWidth="1"/>
    <col min="1542" max="1775" width="8.7265625" style="21"/>
    <col min="1776" max="1776" width="6.54296875" style="21" customWidth="1"/>
    <col min="1777" max="1777" width="17.90625" style="21" customWidth="1"/>
    <col min="1778" max="1778" width="9" style="21" bestFit="1" customWidth="1"/>
    <col min="1779" max="1779" width="43.90625" style="21" customWidth="1"/>
    <col min="1780" max="1780" width="13.7265625" style="21" customWidth="1"/>
    <col min="1781" max="1781" width="20.1796875" style="21" customWidth="1"/>
    <col min="1782" max="1782" width="14.26953125" style="21" customWidth="1"/>
    <col min="1783" max="1783" width="10.453125" style="21" customWidth="1"/>
    <col min="1784" max="1790" width="9.7265625" style="21" customWidth="1"/>
    <col min="1791" max="1791" width="16.7265625" style="21" bestFit="1" customWidth="1"/>
    <col min="1792" max="1792" width="18.453125" style="21" bestFit="1" customWidth="1"/>
    <col min="1793" max="1793" width="16.26953125" style="21" customWidth="1"/>
    <col min="1794" max="1794" width="18.26953125" style="21" customWidth="1"/>
    <col min="1795" max="1795" width="18.6328125" style="21" customWidth="1"/>
    <col min="1796" max="1796" width="28.81640625" style="21" customWidth="1"/>
    <col min="1797" max="1797" width="14.81640625" style="21" bestFit="1" customWidth="1"/>
    <col min="1798" max="2031" width="8.7265625" style="21"/>
    <col min="2032" max="2032" width="6.54296875" style="21" customWidth="1"/>
    <col min="2033" max="2033" width="17.90625" style="21" customWidth="1"/>
    <col min="2034" max="2034" width="9" style="21" bestFit="1" customWidth="1"/>
    <col min="2035" max="2035" width="43.90625" style="21" customWidth="1"/>
    <col min="2036" max="2036" width="13.7265625" style="21" customWidth="1"/>
    <col min="2037" max="2037" width="20.1796875" style="21" customWidth="1"/>
    <col min="2038" max="2038" width="14.26953125" style="21" customWidth="1"/>
    <col min="2039" max="2039" width="10.453125" style="21" customWidth="1"/>
    <col min="2040" max="2046" width="9.7265625" style="21" customWidth="1"/>
    <col min="2047" max="2047" width="16.7265625" style="21" bestFit="1" customWidth="1"/>
    <col min="2048" max="2048" width="18.453125" style="21" bestFit="1" customWidth="1"/>
    <col min="2049" max="2049" width="16.26953125" style="21" customWidth="1"/>
    <col min="2050" max="2050" width="18.26953125" style="21" customWidth="1"/>
    <col min="2051" max="2051" width="18.6328125" style="21" customWidth="1"/>
    <col min="2052" max="2052" width="28.81640625" style="21" customWidth="1"/>
    <col min="2053" max="2053" width="14.81640625" style="21" bestFit="1" customWidth="1"/>
    <col min="2054" max="2287" width="8.7265625" style="21"/>
    <col min="2288" max="2288" width="6.54296875" style="21" customWidth="1"/>
    <col min="2289" max="2289" width="17.90625" style="21" customWidth="1"/>
    <col min="2290" max="2290" width="9" style="21" bestFit="1" customWidth="1"/>
    <col min="2291" max="2291" width="43.90625" style="21" customWidth="1"/>
    <col min="2292" max="2292" width="13.7265625" style="21" customWidth="1"/>
    <col min="2293" max="2293" width="20.1796875" style="21" customWidth="1"/>
    <col min="2294" max="2294" width="14.26953125" style="21" customWidth="1"/>
    <col min="2295" max="2295" width="10.453125" style="21" customWidth="1"/>
    <col min="2296" max="2302" width="9.7265625" style="21" customWidth="1"/>
    <col min="2303" max="2303" width="16.7265625" style="21" bestFit="1" customWidth="1"/>
    <col min="2304" max="2304" width="18.453125" style="21" bestFit="1" customWidth="1"/>
    <col min="2305" max="2305" width="16.26953125" style="21" customWidth="1"/>
    <col min="2306" max="2306" width="18.26953125" style="21" customWidth="1"/>
    <col min="2307" max="2307" width="18.6328125" style="21" customWidth="1"/>
    <col min="2308" max="2308" width="28.81640625" style="21" customWidth="1"/>
    <col min="2309" max="2309" width="14.81640625" style="21" bestFit="1" customWidth="1"/>
    <col min="2310" max="2543" width="8.7265625" style="21"/>
    <col min="2544" max="2544" width="6.54296875" style="21" customWidth="1"/>
    <col min="2545" max="2545" width="17.90625" style="21" customWidth="1"/>
    <col min="2546" max="2546" width="9" style="21" bestFit="1" customWidth="1"/>
    <col min="2547" max="2547" width="43.90625" style="21" customWidth="1"/>
    <col min="2548" max="2548" width="13.7265625" style="21" customWidth="1"/>
    <col min="2549" max="2549" width="20.1796875" style="21" customWidth="1"/>
    <col min="2550" max="2550" width="14.26953125" style="21" customWidth="1"/>
    <col min="2551" max="2551" width="10.453125" style="21" customWidth="1"/>
    <col min="2552" max="2558" width="9.7265625" style="21" customWidth="1"/>
    <col min="2559" max="2559" width="16.7265625" style="21" bestFit="1" customWidth="1"/>
    <col min="2560" max="2560" width="18.453125" style="21" bestFit="1" customWidth="1"/>
    <col min="2561" max="2561" width="16.26953125" style="21" customWidth="1"/>
    <col min="2562" max="2562" width="18.26953125" style="21" customWidth="1"/>
    <col min="2563" max="2563" width="18.6328125" style="21" customWidth="1"/>
    <col min="2564" max="2564" width="28.81640625" style="21" customWidth="1"/>
    <col min="2565" max="2565" width="14.81640625" style="21" bestFit="1" customWidth="1"/>
    <col min="2566" max="2799" width="8.7265625" style="21"/>
    <col min="2800" max="2800" width="6.54296875" style="21" customWidth="1"/>
    <col min="2801" max="2801" width="17.90625" style="21" customWidth="1"/>
    <col min="2802" max="2802" width="9" style="21" bestFit="1" customWidth="1"/>
    <col min="2803" max="2803" width="43.90625" style="21" customWidth="1"/>
    <col min="2804" max="2804" width="13.7265625" style="21" customWidth="1"/>
    <col min="2805" max="2805" width="20.1796875" style="21" customWidth="1"/>
    <col min="2806" max="2806" width="14.26953125" style="21" customWidth="1"/>
    <col min="2807" max="2807" width="10.453125" style="21" customWidth="1"/>
    <col min="2808" max="2814" width="9.7265625" style="21" customWidth="1"/>
    <col min="2815" max="2815" width="16.7265625" style="21" bestFit="1" customWidth="1"/>
    <col min="2816" max="2816" width="18.453125" style="21" bestFit="1" customWidth="1"/>
    <col min="2817" max="2817" width="16.26953125" style="21" customWidth="1"/>
    <col min="2818" max="2818" width="18.26953125" style="21" customWidth="1"/>
    <col min="2819" max="2819" width="18.6328125" style="21" customWidth="1"/>
    <col min="2820" max="2820" width="28.81640625" style="21" customWidth="1"/>
    <col min="2821" max="2821" width="14.81640625" style="21" bestFit="1" customWidth="1"/>
    <col min="2822" max="3055" width="8.7265625" style="21"/>
    <col min="3056" max="3056" width="6.54296875" style="21" customWidth="1"/>
    <col min="3057" max="3057" width="17.90625" style="21" customWidth="1"/>
    <col min="3058" max="3058" width="9" style="21" bestFit="1" customWidth="1"/>
    <col min="3059" max="3059" width="43.90625" style="21" customWidth="1"/>
    <col min="3060" max="3060" width="13.7265625" style="21" customWidth="1"/>
    <col min="3061" max="3061" width="20.1796875" style="21" customWidth="1"/>
    <col min="3062" max="3062" width="14.26953125" style="21" customWidth="1"/>
    <col min="3063" max="3063" width="10.453125" style="21" customWidth="1"/>
    <col min="3064" max="3070" width="9.7265625" style="21" customWidth="1"/>
    <col min="3071" max="3071" width="16.7265625" style="21" bestFit="1" customWidth="1"/>
    <col min="3072" max="3072" width="18.453125" style="21" bestFit="1" customWidth="1"/>
    <col min="3073" max="3073" width="16.26953125" style="21" customWidth="1"/>
    <col min="3074" max="3074" width="18.26953125" style="21" customWidth="1"/>
    <col min="3075" max="3075" width="18.6328125" style="21" customWidth="1"/>
    <col min="3076" max="3076" width="28.81640625" style="21" customWidth="1"/>
    <col min="3077" max="3077" width="14.81640625" style="21" bestFit="1" customWidth="1"/>
    <col min="3078" max="3311" width="8.7265625" style="21"/>
    <col min="3312" max="3312" width="6.54296875" style="21" customWidth="1"/>
    <col min="3313" max="3313" width="17.90625" style="21" customWidth="1"/>
    <col min="3314" max="3314" width="9" style="21" bestFit="1" customWidth="1"/>
    <col min="3315" max="3315" width="43.90625" style="21" customWidth="1"/>
    <col min="3316" max="3316" width="13.7265625" style="21" customWidth="1"/>
    <col min="3317" max="3317" width="20.1796875" style="21" customWidth="1"/>
    <col min="3318" max="3318" width="14.26953125" style="21" customWidth="1"/>
    <col min="3319" max="3319" width="10.453125" style="21" customWidth="1"/>
    <col min="3320" max="3326" width="9.7265625" style="21" customWidth="1"/>
    <col min="3327" max="3327" width="16.7265625" style="21" bestFit="1" customWidth="1"/>
    <col min="3328" max="3328" width="18.453125" style="21" bestFit="1" customWidth="1"/>
    <col min="3329" max="3329" width="16.26953125" style="21" customWidth="1"/>
    <col min="3330" max="3330" width="18.26953125" style="21" customWidth="1"/>
    <col min="3331" max="3331" width="18.6328125" style="21" customWidth="1"/>
    <col min="3332" max="3332" width="28.81640625" style="21" customWidth="1"/>
    <col min="3333" max="3333" width="14.81640625" style="21" bestFit="1" customWidth="1"/>
    <col min="3334" max="3567" width="8.7265625" style="21"/>
    <col min="3568" max="3568" width="6.54296875" style="21" customWidth="1"/>
    <col min="3569" max="3569" width="17.90625" style="21" customWidth="1"/>
    <col min="3570" max="3570" width="9" style="21" bestFit="1" customWidth="1"/>
    <col min="3571" max="3571" width="43.90625" style="21" customWidth="1"/>
    <col min="3572" max="3572" width="13.7265625" style="21" customWidth="1"/>
    <col min="3573" max="3573" width="20.1796875" style="21" customWidth="1"/>
    <col min="3574" max="3574" width="14.26953125" style="21" customWidth="1"/>
    <col min="3575" max="3575" width="10.453125" style="21" customWidth="1"/>
    <col min="3576" max="3582" width="9.7265625" style="21" customWidth="1"/>
    <col min="3583" max="3583" width="16.7265625" style="21" bestFit="1" customWidth="1"/>
    <col min="3584" max="3584" width="18.453125" style="21" bestFit="1" customWidth="1"/>
    <col min="3585" max="3585" width="16.26953125" style="21" customWidth="1"/>
    <col min="3586" max="3586" width="18.26953125" style="21" customWidth="1"/>
    <col min="3587" max="3587" width="18.6328125" style="21" customWidth="1"/>
    <col min="3588" max="3588" width="28.81640625" style="21" customWidth="1"/>
    <col min="3589" max="3589" width="14.81640625" style="21" bestFit="1" customWidth="1"/>
    <col min="3590" max="3823" width="8.7265625" style="21"/>
    <col min="3824" max="3824" width="6.54296875" style="21" customWidth="1"/>
    <col min="3825" max="3825" width="17.90625" style="21" customWidth="1"/>
    <col min="3826" max="3826" width="9" style="21" bestFit="1" customWidth="1"/>
    <col min="3827" max="3827" width="43.90625" style="21" customWidth="1"/>
    <col min="3828" max="3828" width="13.7265625" style="21" customWidth="1"/>
    <col min="3829" max="3829" width="20.1796875" style="21" customWidth="1"/>
    <col min="3830" max="3830" width="14.26953125" style="21" customWidth="1"/>
    <col min="3831" max="3831" width="10.453125" style="21" customWidth="1"/>
    <col min="3832" max="3838" width="9.7265625" style="21" customWidth="1"/>
    <col min="3839" max="3839" width="16.7265625" style="21" bestFit="1" customWidth="1"/>
    <col min="3840" max="3840" width="18.453125" style="21" bestFit="1" customWidth="1"/>
    <col min="3841" max="3841" width="16.26953125" style="21" customWidth="1"/>
    <col min="3842" max="3842" width="18.26953125" style="21" customWidth="1"/>
    <col min="3843" max="3843" width="18.6328125" style="21" customWidth="1"/>
    <col min="3844" max="3844" width="28.81640625" style="21" customWidth="1"/>
    <col min="3845" max="3845" width="14.81640625" style="21" bestFit="1" customWidth="1"/>
    <col min="3846" max="4079" width="8.7265625" style="21"/>
    <col min="4080" max="4080" width="6.54296875" style="21" customWidth="1"/>
    <col min="4081" max="4081" width="17.90625" style="21" customWidth="1"/>
    <col min="4082" max="4082" width="9" style="21" bestFit="1" customWidth="1"/>
    <col min="4083" max="4083" width="43.90625" style="21" customWidth="1"/>
    <col min="4084" max="4084" width="13.7265625" style="21" customWidth="1"/>
    <col min="4085" max="4085" width="20.1796875" style="21" customWidth="1"/>
    <col min="4086" max="4086" width="14.26953125" style="21" customWidth="1"/>
    <col min="4087" max="4087" width="10.453125" style="21" customWidth="1"/>
    <col min="4088" max="4094" width="9.7265625" style="21" customWidth="1"/>
    <col min="4095" max="4095" width="16.7265625" style="21" bestFit="1" customWidth="1"/>
    <col min="4096" max="4096" width="18.453125" style="21" bestFit="1" customWidth="1"/>
    <col min="4097" max="4097" width="16.26953125" style="21" customWidth="1"/>
    <col min="4098" max="4098" width="18.26953125" style="21" customWidth="1"/>
    <col min="4099" max="4099" width="18.6328125" style="21" customWidth="1"/>
    <col min="4100" max="4100" width="28.81640625" style="21" customWidth="1"/>
    <col min="4101" max="4101" width="14.81640625" style="21" bestFit="1" customWidth="1"/>
    <col min="4102" max="4335" width="8.7265625" style="21"/>
    <col min="4336" max="4336" width="6.54296875" style="21" customWidth="1"/>
    <col min="4337" max="4337" width="17.90625" style="21" customWidth="1"/>
    <col min="4338" max="4338" width="9" style="21" bestFit="1" customWidth="1"/>
    <col min="4339" max="4339" width="43.90625" style="21" customWidth="1"/>
    <col min="4340" max="4340" width="13.7265625" style="21" customWidth="1"/>
    <col min="4341" max="4341" width="20.1796875" style="21" customWidth="1"/>
    <col min="4342" max="4342" width="14.26953125" style="21" customWidth="1"/>
    <col min="4343" max="4343" width="10.453125" style="21" customWidth="1"/>
    <col min="4344" max="4350" width="9.7265625" style="21" customWidth="1"/>
    <col min="4351" max="4351" width="16.7265625" style="21" bestFit="1" customWidth="1"/>
    <col min="4352" max="4352" width="18.453125" style="21" bestFit="1" customWidth="1"/>
    <col min="4353" max="4353" width="16.26953125" style="21" customWidth="1"/>
    <col min="4354" max="4354" width="18.26953125" style="21" customWidth="1"/>
    <col min="4355" max="4355" width="18.6328125" style="21" customWidth="1"/>
    <col min="4356" max="4356" width="28.81640625" style="21" customWidth="1"/>
    <col min="4357" max="4357" width="14.81640625" style="21" bestFit="1" customWidth="1"/>
    <col min="4358" max="4591" width="8.7265625" style="21"/>
    <col min="4592" max="4592" width="6.54296875" style="21" customWidth="1"/>
    <col min="4593" max="4593" width="17.90625" style="21" customWidth="1"/>
    <col min="4594" max="4594" width="9" style="21" bestFit="1" customWidth="1"/>
    <col min="4595" max="4595" width="43.90625" style="21" customWidth="1"/>
    <col min="4596" max="4596" width="13.7265625" style="21" customWidth="1"/>
    <col min="4597" max="4597" width="20.1796875" style="21" customWidth="1"/>
    <col min="4598" max="4598" width="14.26953125" style="21" customWidth="1"/>
    <col min="4599" max="4599" width="10.453125" style="21" customWidth="1"/>
    <col min="4600" max="4606" width="9.7265625" style="21" customWidth="1"/>
    <col min="4607" max="4607" width="16.7265625" style="21" bestFit="1" customWidth="1"/>
    <col min="4608" max="4608" width="18.453125" style="21" bestFit="1" customWidth="1"/>
    <col min="4609" max="4609" width="16.26953125" style="21" customWidth="1"/>
    <col min="4610" max="4610" width="18.26953125" style="21" customWidth="1"/>
    <col min="4611" max="4611" width="18.6328125" style="21" customWidth="1"/>
    <col min="4612" max="4612" width="28.81640625" style="21" customWidth="1"/>
    <col min="4613" max="4613" width="14.81640625" style="21" bestFit="1" customWidth="1"/>
    <col min="4614" max="4847" width="8.7265625" style="21"/>
    <col min="4848" max="4848" width="6.54296875" style="21" customWidth="1"/>
    <col min="4849" max="4849" width="17.90625" style="21" customWidth="1"/>
    <col min="4850" max="4850" width="9" style="21" bestFit="1" customWidth="1"/>
    <col min="4851" max="4851" width="43.90625" style="21" customWidth="1"/>
    <col min="4852" max="4852" width="13.7265625" style="21" customWidth="1"/>
    <col min="4853" max="4853" width="20.1796875" style="21" customWidth="1"/>
    <col min="4854" max="4854" width="14.26953125" style="21" customWidth="1"/>
    <col min="4855" max="4855" width="10.453125" style="21" customWidth="1"/>
    <col min="4856" max="4862" width="9.7265625" style="21" customWidth="1"/>
    <col min="4863" max="4863" width="16.7265625" style="21" bestFit="1" customWidth="1"/>
    <col min="4864" max="4864" width="18.453125" style="21" bestFit="1" customWidth="1"/>
    <col min="4865" max="4865" width="16.26953125" style="21" customWidth="1"/>
    <col min="4866" max="4866" width="18.26953125" style="21" customWidth="1"/>
    <col min="4867" max="4867" width="18.6328125" style="21" customWidth="1"/>
    <col min="4868" max="4868" width="28.81640625" style="21" customWidth="1"/>
    <col min="4869" max="4869" width="14.81640625" style="21" bestFit="1" customWidth="1"/>
    <col min="4870" max="5103" width="8.7265625" style="21"/>
    <col min="5104" max="5104" width="6.54296875" style="21" customWidth="1"/>
    <col min="5105" max="5105" width="17.90625" style="21" customWidth="1"/>
    <col min="5106" max="5106" width="9" style="21" bestFit="1" customWidth="1"/>
    <col min="5107" max="5107" width="43.90625" style="21" customWidth="1"/>
    <col min="5108" max="5108" width="13.7265625" style="21" customWidth="1"/>
    <col min="5109" max="5109" width="20.1796875" style="21" customWidth="1"/>
    <col min="5110" max="5110" width="14.26953125" style="21" customWidth="1"/>
    <col min="5111" max="5111" width="10.453125" style="21" customWidth="1"/>
    <col min="5112" max="5118" width="9.7265625" style="21" customWidth="1"/>
    <col min="5119" max="5119" width="16.7265625" style="21" bestFit="1" customWidth="1"/>
    <col min="5120" max="5120" width="18.453125" style="21" bestFit="1" customWidth="1"/>
    <col min="5121" max="5121" width="16.26953125" style="21" customWidth="1"/>
    <col min="5122" max="5122" width="18.26953125" style="21" customWidth="1"/>
    <col min="5123" max="5123" width="18.6328125" style="21" customWidth="1"/>
    <col min="5124" max="5124" width="28.81640625" style="21" customWidth="1"/>
    <col min="5125" max="5125" width="14.81640625" style="21" bestFit="1" customWidth="1"/>
    <col min="5126" max="5359" width="8.7265625" style="21"/>
    <col min="5360" max="5360" width="6.54296875" style="21" customWidth="1"/>
    <col min="5361" max="5361" width="17.90625" style="21" customWidth="1"/>
    <col min="5362" max="5362" width="9" style="21" bestFit="1" customWidth="1"/>
    <col min="5363" max="5363" width="43.90625" style="21" customWidth="1"/>
    <col min="5364" max="5364" width="13.7265625" style="21" customWidth="1"/>
    <col min="5365" max="5365" width="20.1796875" style="21" customWidth="1"/>
    <col min="5366" max="5366" width="14.26953125" style="21" customWidth="1"/>
    <col min="5367" max="5367" width="10.453125" style="21" customWidth="1"/>
    <col min="5368" max="5374" width="9.7265625" style="21" customWidth="1"/>
    <col min="5375" max="5375" width="16.7265625" style="21" bestFit="1" customWidth="1"/>
    <col min="5376" max="5376" width="18.453125" style="21" bestFit="1" customWidth="1"/>
    <col min="5377" max="5377" width="16.26953125" style="21" customWidth="1"/>
    <col min="5378" max="5378" width="18.26953125" style="21" customWidth="1"/>
    <col min="5379" max="5379" width="18.6328125" style="21" customWidth="1"/>
    <col min="5380" max="5380" width="28.81640625" style="21" customWidth="1"/>
    <col min="5381" max="5381" width="14.81640625" style="21" bestFit="1" customWidth="1"/>
    <col min="5382" max="5615" width="8.7265625" style="21"/>
    <col min="5616" max="5616" width="6.54296875" style="21" customWidth="1"/>
    <col min="5617" max="5617" width="17.90625" style="21" customWidth="1"/>
    <col min="5618" max="5618" width="9" style="21" bestFit="1" customWidth="1"/>
    <col min="5619" max="5619" width="43.90625" style="21" customWidth="1"/>
    <col min="5620" max="5620" width="13.7265625" style="21" customWidth="1"/>
    <col min="5621" max="5621" width="20.1796875" style="21" customWidth="1"/>
    <col min="5622" max="5622" width="14.26953125" style="21" customWidth="1"/>
    <col min="5623" max="5623" width="10.453125" style="21" customWidth="1"/>
    <col min="5624" max="5630" width="9.7265625" style="21" customWidth="1"/>
    <col min="5631" max="5631" width="16.7265625" style="21" bestFit="1" customWidth="1"/>
    <col min="5632" max="5632" width="18.453125" style="21" bestFit="1" customWidth="1"/>
    <col min="5633" max="5633" width="16.26953125" style="21" customWidth="1"/>
    <col min="5634" max="5634" width="18.26953125" style="21" customWidth="1"/>
    <col min="5635" max="5635" width="18.6328125" style="21" customWidth="1"/>
    <col min="5636" max="5636" width="28.81640625" style="21" customWidth="1"/>
    <col min="5637" max="5637" width="14.81640625" style="21" bestFit="1" customWidth="1"/>
    <col min="5638" max="5871" width="8.7265625" style="21"/>
    <col min="5872" max="5872" width="6.54296875" style="21" customWidth="1"/>
    <col min="5873" max="5873" width="17.90625" style="21" customWidth="1"/>
    <col min="5874" max="5874" width="9" style="21" bestFit="1" customWidth="1"/>
    <col min="5875" max="5875" width="43.90625" style="21" customWidth="1"/>
    <col min="5876" max="5876" width="13.7265625" style="21" customWidth="1"/>
    <col min="5877" max="5877" width="20.1796875" style="21" customWidth="1"/>
    <col min="5878" max="5878" width="14.26953125" style="21" customWidth="1"/>
    <col min="5879" max="5879" width="10.453125" style="21" customWidth="1"/>
    <col min="5880" max="5886" width="9.7265625" style="21" customWidth="1"/>
    <col min="5887" max="5887" width="16.7265625" style="21" bestFit="1" customWidth="1"/>
    <col min="5888" max="5888" width="18.453125" style="21" bestFit="1" customWidth="1"/>
    <col min="5889" max="5889" width="16.26953125" style="21" customWidth="1"/>
    <col min="5890" max="5890" width="18.26953125" style="21" customWidth="1"/>
    <col min="5891" max="5891" width="18.6328125" style="21" customWidth="1"/>
    <col min="5892" max="5892" width="28.81640625" style="21" customWidth="1"/>
    <col min="5893" max="5893" width="14.81640625" style="21" bestFit="1" customWidth="1"/>
    <col min="5894" max="6127" width="8.7265625" style="21"/>
    <col min="6128" max="6128" width="6.54296875" style="21" customWidth="1"/>
    <col min="6129" max="6129" width="17.90625" style="21" customWidth="1"/>
    <col min="6130" max="6130" width="9" style="21" bestFit="1" customWidth="1"/>
    <col min="6131" max="6131" width="43.90625" style="21" customWidth="1"/>
    <col min="6132" max="6132" width="13.7265625" style="21" customWidth="1"/>
    <col min="6133" max="6133" width="20.1796875" style="21" customWidth="1"/>
    <col min="6134" max="6134" width="14.26953125" style="21" customWidth="1"/>
    <col min="6135" max="6135" width="10.453125" style="21" customWidth="1"/>
    <col min="6136" max="6142" width="9.7265625" style="21" customWidth="1"/>
    <col min="6143" max="6143" width="16.7265625" style="21" bestFit="1" customWidth="1"/>
    <col min="6144" max="6144" width="18.453125" style="21" bestFit="1" customWidth="1"/>
    <col min="6145" max="6145" width="16.26953125" style="21" customWidth="1"/>
    <col min="6146" max="6146" width="18.26953125" style="21" customWidth="1"/>
    <col min="6147" max="6147" width="18.6328125" style="21" customWidth="1"/>
    <col min="6148" max="6148" width="28.81640625" style="21" customWidth="1"/>
    <col min="6149" max="6149" width="14.81640625" style="21" bestFit="1" customWidth="1"/>
    <col min="6150" max="6383" width="8.7265625" style="21"/>
    <col min="6384" max="6384" width="6.54296875" style="21" customWidth="1"/>
    <col min="6385" max="6385" width="17.90625" style="21" customWidth="1"/>
    <col min="6386" max="6386" width="9" style="21" bestFit="1" customWidth="1"/>
    <col min="6387" max="6387" width="43.90625" style="21" customWidth="1"/>
    <col min="6388" max="6388" width="13.7265625" style="21" customWidth="1"/>
    <col min="6389" max="6389" width="20.1796875" style="21" customWidth="1"/>
    <col min="6390" max="6390" width="14.26953125" style="21" customWidth="1"/>
    <col min="6391" max="6391" width="10.453125" style="21" customWidth="1"/>
    <col min="6392" max="6398" width="9.7265625" style="21" customWidth="1"/>
    <col min="6399" max="6399" width="16.7265625" style="21" bestFit="1" customWidth="1"/>
    <col min="6400" max="6400" width="18.453125" style="21" bestFit="1" customWidth="1"/>
    <col min="6401" max="6401" width="16.26953125" style="21" customWidth="1"/>
    <col min="6402" max="6402" width="18.26953125" style="21" customWidth="1"/>
    <col min="6403" max="6403" width="18.6328125" style="21" customWidth="1"/>
    <col min="6404" max="6404" width="28.81640625" style="21" customWidth="1"/>
    <col min="6405" max="6405" width="14.81640625" style="21" bestFit="1" customWidth="1"/>
    <col min="6406" max="6639" width="8.7265625" style="21"/>
    <col min="6640" max="6640" width="6.54296875" style="21" customWidth="1"/>
    <col min="6641" max="6641" width="17.90625" style="21" customWidth="1"/>
    <col min="6642" max="6642" width="9" style="21" bestFit="1" customWidth="1"/>
    <col min="6643" max="6643" width="43.90625" style="21" customWidth="1"/>
    <col min="6644" max="6644" width="13.7265625" style="21" customWidth="1"/>
    <col min="6645" max="6645" width="20.1796875" style="21" customWidth="1"/>
    <col min="6646" max="6646" width="14.26953125" style="21" customWidth="1"/>
    <col min="6647" max="6647" width="10.453125" style="21" customWidth="1"/>
    <col min="6648" max="6654" width="9.7265625" style="21" customWidth="1"/>
    <col min="6655" max="6655" width="16.7265625" style="21" bestFit="1" customWidth="1"/>
    <col min="6656" max="6656" width="18.453125" style="21" bestFit="1" customWidth="1"/>
    <col min="6657" max="6657" width="16.26953125" style="21" customWidth="1"/>
    <col min="6658" max="6658" width="18.26953125" style="21" customWidth="1"/>
    <col min="6659" max="6659" width="18.6328125" style="21" customWidth="1"/>
    <col min="6660" max="6660" width="28.81640625" style="21" customWidth="1"/>
    <col min="6661" max="6661" width="14.81640625" style="21" bestFit="1" customWidth="1"/>
    <col min="6662" max="6895" width="8.7265625" style="21"/>
    <col min="6896" max="6896" width="6.54296875" style="21" customWidth="1"/>
    <col min="6897" max="6897" width="17.90625" style="21" customWidth="1"/>
    <col min="6898" max="6898" width="9" style="21" bestFit="1" customWidth="1"/>
    <col min="6899" max="6899" width="43.90625" style="21" customWidth="1"/>
    <col min="6900" max="6900" width="13.7265625" style="21" customWidth="1"/>
    <col min="6901" max="6901" width="20.1796875" style="21" customWidth="1"/>
    <col min="6902" max="6902" width="14.26953125" style="21" customWidth="1"/>
    <col min="6903" max="6903" width="10.453125" style="21" customWidth="1"/>
    <col min="6904" max="6910" width="9.7265625" style="21" customWidth="1"/>
    <col min="6911" max="6911" width="16.7265625" style="21" bestFit="1" customWidth="1"/>
    <col min="6912" max="6912" width="18.453125" style="21" bestFit="1" customWidth="1"/>
    <col min="6913" max="6913" width="16.26953125" style="21" customWidth="1"/>
    <col min="6914" max="6914" width="18.26953125" style="21" customWidth="1"/>
    <col min="6915" max="6915" width="18.6328125" style="21" customWidth="1"/>
    <col min="6916" max="6916" width="28.81640625" style="21" customWidth="1"/>
    <col min="6917" max="6917" width="14.81640625" style="21" bestFit="1" customWidth="1"/>
    <col min="6918" max="7151" width="8.7265625" style="21"/>
    <col min="7152" max="7152" width="6.54296875" style="21" customWidth="1"/>
    <col min="7153" max="7153" width="17.90625" style="21" customWidth="1"/>
    <col min="7154" max="7154" width="9" style="21" bestFit="1" customWidth="1"/>
    <col min="7155" max="7155" width="43.90625" style="21" customWidth="1"/>
    <col min="7156" max="7156" width="13.7265625" style="21" customWidth="1"/>
    <col min="7157" max="7157" width="20.1796875" style="21" customWidth="1"/>
    <col min="7158" max="7158" width="14.26953125" style="21" customWidth="1"/>
    <col min="7159" max="7159" width="10.453125" style="21" customWidth="1"/>
    <col min="7160" max="7166" width="9.7265625" style="21" customWidth="1"/>
    <col min="7167" max="7167" width="16.7265625" style="21" bestFit="1" customWidth="1"/>
    <col min="7168" max="7168" width="18.453125" style="21" bestFit="1" customWidth="1"/>
    <col min="7169" max="7169" width="16.26953125" style="21" customWidth="1"/>
    <col min="7170" max="7170" width="18.26953125" style="21" customWidth="1"/>
    <col min="7171" max="7171" width="18.6328125" style="21" customWidth="1"/>
    <col min="7172" max="7172" width="28.81640625" style="21" customWidth="1"/>
    <col min="7173" max="7173" width="14.81640625" style="21" bestFit="1" customWidth="1"/>
    <col min="7174" max="7407" width="8.7265625" style="21"/>
    <col min="7408" max="7408" width="6.54296875" style="21" customWidth="1"/>
    <col min="7409" max="7409" width="17.90625" style="21" customWidth="1"/>
    <col min="7410" max="7410" width="9" style="21" bestFit="1" customWidth="1"/>
    <col min="7411" max="7411" width="43.90625" style="21" customWidth="1"/>
    <col min="7412" max="7412" width="13.7265625" style="21" customWidth="1"/>
    <col min="7413" max="7413" width="20.1796875" style="21" customWidth="1"/>
    <col min="7414" max="7414" width="14.26953125" style="21" customWidth="1"/>
    <col min="7415" max="7415" width="10.453125" style="21" customWidth="1"/>
    <col min="7416" max="7422" width="9.7265625" style="21" customWidth="1"/>
    <col min="7423" max="7423" width="16.7265625" style="21" bestFit="1" customWidth="1"/>
    <col min="7424" max="7424" width="18.453125" style="21" bestFit="1" customWidth="1"/>
    <col min="7425" max="7425" width="16.26953125" style="21" customWidth="1"/>
    <col min="7426" max="7426" width="18.26953125" style="21" customWidth="1"/>
    <col min="7427" max="7427" width="18.6328125" style="21" customWidth="1"/>
    <col min="7428" max="7428" width="28.81640625" style="21" customWidth="1"/>
    <col min="7429" max="7429" width="14.81640625" style="21" bestFit="1" customWidth="1"/>
    <col min="7430" max="7663" width="8.7265625" style="21"/>
    <col min="7664" max="7664" width="6.54296875" style="21" customWidth="1"/>
    <col min="7665" max="7665" width="17.90625" style="21" customWidth="1"/>
    <col min="7666" max="7666" width="9" style="21" bestFit="1" customWidth="1"/>
    <col min="7667" max="7667" width="43.90625" style="21" customWidth="1"/>
    <col min="7668" max="7668" width="13.7265625" style="21" customWidth="1"/>
    <col min="7669" max="7669" width="20.1796875" style="21" customWidth="1"/>
    <col min="7670" max="7670" width="14.26953125" style="21" customWidth="1"/>
    <col min="7671" max="7671" width="10.453125" style="21" customWidth="1"/>
    <col min="7672" max="7678" width="9.7265625" style="21" customWidth="1"/>
    <col min="7679" max="7679" width="16.7265625" style="21" bestFit="1" customWidth="1"/>
    <col min="7680" max="7680" width="18.453125" style="21" bestFit="1" customWidth="1"/>
    <col min="7681" max="7681" width="16.26953125" style="21" customWidth="1"/>
    <col min="7682" max="7682" width="18.26953125" style="21" customWidth="1"/>
    <col min="7683" max="7683" width="18.6328125" style="21" customWidth="1"/>
    <col min="7684" max="7684" width="28.81640625" style="21" customWidth="1"/>
    <col min="7685" max="7685" width="14.81640625" style="21" bestFit="1" customWidth="1"/>
    <col min="7686" max="7919" width="8.7265625" style="21"/>
    <col min="7920" max="7920" width="6.54296875" style="21" customWidth="1"/>
    <col min="7921" max="7921" width="17.90625" style="21" customWidth="1"/>
    <col min="7922" max="7922" width="9" style="21" bestFit="1" customWidth="1"/>
    <col min="7923" max="7923" width="43.90625" style="21" customWidth="1"/>
    <col min="7924" max="7924" width="13.7265625" style="21" customWidth="1"/>
    <col min="7925" max="7925" width="20.1796875" style="21" customWidth="1"/>
    <col min="7926" max="7926" width="14.26953125" style="21" customWidth="1"/>
    <col min="7927" max="7927" width="10.453125" style="21" customWidth="1"/>
    <col min="7928" max="7934" width="9.7265625" style="21" customWidth="1"/>
    <col min="7935" max="7935" width="16.7265625" style="21" bestFit="1" customWidth="1"/>
    <col min="7936" max="7936" width="18.453125" style="21" bestFit="1" customWidth="1"/>
    <col min="7937" max="7937" width="16.26953125" style="21" customWidth="1"/>
    <col min="7938" max="7938" width="18.26953125" style="21" customWidth="1"/>
    <col min="7939" max="7939" width="18.6328125" style="21" customWidth="1"/>
    <col min="7940" max="7940" width="28.81640625" style="21" customWidth="1"/>
    <col min="7941" max="7941" width="14.81640625" style="21" bestFit="1" customWidth="1"/>
    <col min="7942" max="8175" width="8.7265625" style="21"/>
    <col min="8176" max="8176" width="6.54296875" style="21" customWidth="1"/>
    <col min="8177" max="8177" width="17.90625" style="21" customWidth="1"/>
    <col min="8178" max="8178" width="9" style="21" bestFit="1" customWidth="1"/>
    <col min="8179" max="8179" width="43.90625" style="21" customWidth="1"/>
    <col min="8180" max="8180" width="13.7265625" style="21" customWidth="1"/>
    <col min="8181" max="8181" width="20.1796875" style="21" customWidth="1"/>
    <col min="8182" max="8182" width="14.26953125" style="21" customWidth="1"/>
    <col min="8183" max="8183" width="10.453125" style="21" customWidth="1"/>
    <col min="8184" max="8190" width="9.7265625" style="21" customWidth="1"/>
    <col min="8191" max="8191" width="16.7265625" style="21" bestFit="1" customWidth="1"/>
    <col min="8192" max="8192" width="18.453125" style="21" bestFit="1" customWidth="1"/>
    <col min="8193" max="8193" width="16.26953125" style="21" customWidth="1"/>
    <col min="8194" max="8194" width="18.26953125" style="21" customWidth="1"/>
    <col min="8195" max="8195" width="18.6328125" style="21" customWidth="1"/>
    <col min="8196" max="8196" width="28.81640625" style="21" customWidth="1"/>
    <col min="8197" max="8197" width="14.81640625" style="21" bestFit="1" customWidth="1"/>
    <col min="8198" max="8431" width="8.7265625" style="21"/>
    <col min="8432" max="8432" width="6.54296875" style="21" customWidth="1"/>
    <col min="8433" max="8433" width="17.90625" style="21" customWidth="1"/>
    <col min="8434" max="8434" width="9" style="21" bestFit="1" customWidth="1"/>
    <col min="8435" max="8435" width="43.90625" style="21" customWidth="1"/>
    <col min="8436" max="8436" width="13.7265625" style="21" customWidth="1"/>
    <col min="8437" max="8437" width="20.1796875" style="21" customWidth="1"/>
    <col min="8438" max="8438" width="14.26953125" style="21" customWidth="1"/>
    <col min="8439" max="8439" width="10.453125" style="21" customWidth="1"/>
    <col min="8440" max="8446" width="9.7265625" style="21" customWidth="1"/>
    <col min="8447" max="8447" width="16.7265625" style="21" bestFit="1" customWidth="1"/>
    <col min="8448" max="8448" width="18.453125" style="21" bestFit="1" customWidth="1"/>
    <col min="8449" max="8449" width="16.26953125" style="21" customWidth="1"/>
    <col min="8450" max="8450" width="18.26953125" style="21" customWidth="1"/>
    <col min="8451" max="8451" width="18.6328125" style="21" customWidth="1"/>
    <col min="8452" max="8452" width="28.81640625" style="21" customWidth="1"/>
    <col min="8453" max="8453" width="14.81640625" style="21" bestFit="1" customWidth="1"/>
    <col min="8454" max="8687" width="8.7265625" style="21"/>
    <col min="8688" max="8688" width="6.54296875" style="21" customWidth="1"/>
    <col min="8689" max="8689" width="17.90625" style="21" customWidth="1"/>
    <col min="8690" max="8690" width="9" style="21" bestFit="1" customWidth="1"/>
    <col min="8691" max="8691" width="43.90625" style="21" customWidth="1"/>
    <col min="8692" max="8692" width="13.7265625" style="21" customWidth="1"/>
    <col min="8693" max="8693" width="20.1796875" style="21" customWidth="1"/>
    <col min="8694" max="8694" width="14.26953125" style="21" customWidth="1"/>
    <col min="8695" max="8695" width="10.453125" style="21" customWidth="1"/>
    <col min="8696" max="8702" width="9.7265625" style="21" customWidth="1"/>
    <col min="8703" max="8703" width="16.7265625" style="21" bestFit="1" customWidth="1"/>
    <col min="8704" max="8704" width="18.453125" style="21" bestFit="1" customWidth="1"/>
    <col min="8705" max="8705" width="16.26953125" style="21" customWidth="1"/>
    <col min="8706" max="8706" width="18.26953125" style="21" customWidth="1"/>
    <col min="8707" max="8707" width="18.6328125" style="21" customWidth="1"/>
    <col min="8708" max="8708" width="28.81640625" style="21" customWidth="1"/>
    <col min="8709" max="8709" width="14.81640625" style="21" bestFit="1" customWidth="1"/>
    <col min="8710" max="8943" width="8.7265625" style="21"/>
    <col min="8944" max="8944" width="6.54296875" style="21" customWidth="1"/>
    <col min="8945" max="8945" width="17.90625" style="21" customWidth="1"/>
    <col min="8946" max="8946" width="9" style="21" bestFit="1" customWidth="1"/>
    <col min="8947" max="8947" width="43.90625" style="21" customWidth="1"/>
    <col min="8948" max="8948" width="13.7265625" style="21" customWidth="1"/>
    <col min="8949" max="8949" width="20.1796875" style="21" customWidth="1"/>
    <col min="8950" max="8950" width="14.26953125" style="21" customWidth="1"/>
    <col min="8951" max="8951" width="10.453125" style="21" customWidth="1"/>
    <col min="8952" max="8958" width="9.7265625" style="21" customWidth="1"/>
    <col min="8959" max="8959" width="16.7265625" style="21" bestFit="1" customWidth="1"/>
    <col min="8960" max="8960" width="18.453125" style="21" bestFit="1" customWidth="1"/>
    <col min="8961" max="8961" width="16.26953125" style="21" customWidth="1"/>
    <col min="8962" max="8962" width="18.26953125" style="21" customWidth="1"/>
    <col min="8963" max="8963" width="18.6328125" style="21" customWidth="1"/>
    <col min="8964" max="8964" width="28.81640625" style="21" customWidth="1"/>
    <col min="8965" max="8965" width="14.81640625" style="21" bestFit="1" customWidth="1"/>
    <col min="8966" max="9199" width="8.7265625" style="21"/>
    <col min="9200" max="9200" width="6.54296875" style="21" customWidth="1"/>
    <col min="9201" max="9201" width="17.90625" style="21" customWidth="1"/>
    <col min="9202" max="9202" width="9" style="21" bestFit="1" customWidth="1"/>
    <col min="9203" max="9203" width="43.90625" style="21" customWidth="1"/>
    <col min="9204" max="9204" width="13.7265625" style="21" customWidth="1"/>
    <col min="9205" max="9205" width="20.1796875" style="21" customWidth="1"/>
    <col min="9206" max="9206" width="14.26953125" style="21" customWidth="1"/>
    <col min="9207" max="9207" width="10.453125" style="21" customWidth="1"/>
    <col min="9208" max="9214" width="9.7265625" style="21" customWidth="1"/>
    <col min="9215" max="9215" width="16.7265625" style="21" bestFit="1" customWidth="1"/>
    <col min="9216" max="9216" width="18.453125" style="21" bestFit="1" customWidth="1"/>
    <col min="9217" max="9217" width="16.26953125" style="21" customWidth="1"/>
    <col min="9218" max="9218" width="18.26953125" style="21" customWidth="1"/>
    <col min="9219" max="9219" width="18.6328125" style="21" customWidth="1"/>
    <col min="9220" max="9220" width="28.81640625" style="21" customWidth="1"/>
    <col min="9221" max="9221" width="14.81640625" style="21" bestFit="1" customWidth="1"/>
    <col min="9222" max="9455" width="8.7265625" style="21"/>
    <col min="9456" max="9456" width="6.54296875" style="21" customWidth="1"/>
    <col min="9457" max="9457" width="17.90625" style="21" customWidth="1"/>
    <col min="9458" max="9458" width="9" style="21" bestFit="1" customWidth="1"/>
    <col min="9459" max="9459" width="43.90625" style="21" customWidth="1"/>
    <col min="9460" max="9460" width="13.7265625" style="21" customWidth="1"/>
    <col min="9461" max="9461" width="20.1796875" style="21" customWidth="1"/>
    <col min="9462" max="9462" width="14.26953125" style="21" customWidth="1"/>
    <col min="9463" max="9463" width="10.453125" style="21" customWidth="1"/>
    <col min="9464" max="9470" width="9.7265625" style="21" customWidth="1"/>
    <col min="9471" max="9471" width="16.7265625" style="21" bestFit="1" customWidth="1"/>
    <col min="9472" max="9472" width="18.453125" style="21" bestFit="1" customWidth="1"/>
    <col min="9473" max="9473" width="16.26953125" style="21" customWidth="1"/>
    <col min="9474" max="9474" width="18.26953125" style="21" customWidth="1"/>
    <col min="9475" max="9475" width="18.6328125" style="21" customWidth="1"/>
    <col min="9476" max="9476" width="28.81640625" style="21" customWidth="1"/>
    <col min="9477" max="9477" width="14.81640625" style="21" bestFit="1" customWidth="1"/>
    <col min="9478" max="9711" width="8.7265625" style="21"/>
    <col min="9712" max="9712" width="6.54296875" style="21" customWidth="1"/>
    <col min="9713" max="9713" width="17.90625" style="21" customWidth="1"/>
    <col min="9714" max="9714" width="9" style="21" bestFit="1" customWidth="1"/>
    <col min="9715" max="9715" width="43.90625" style="21" customWidth="1"/>
    <col min="9716" max="9716" width="13.7265625" style="21" customWidth="1"/>
    <col min="9717" max="9717" width="20.1796875" style="21" customWidth="1"/>
    <col min="9718" max="9718" width="14.26953125" style="21" customWidth="1"/>
    <col min="9719" max="9719" width="10.453125" style="21" customWidth="1"/>
    <col min="9720" max="9726" width="9.7265625" style="21" customWidth="1"/>
    <col min="9727" max="9727" width="16.7265625" style="21" bestFit="1" customWidth="1"/>
    <col min="9728" max="9728" width="18.453125" style="21" bestFit="1" customWidth="1"/>
    <col min="9729" max="9729" width="16.26953125" style="21" customWidth="1"/>
    <col min="9730" max="9730" width="18.26953125" style="21" customWidth="1"/>
    <col min="9731" max="9731" width="18.6328125" style="21" customWidth="1"/>
    <col min="9732" max="9732" width="28.81640625" style="21" customWidth="1"/>
    <col min="9733" max="9733" width="14.81640625" style="21" bestFit="1" customWidth="1"/>
    <col min="9734" max="9967" width="8.7265625" style="21"/>
    <col min="9968" max="9968" width="6.54296875" style="21" customWidth="1"/>
    <col min="9969" max="9969" width="17.90625" style="21" customWidth="1"/>
    <col min="9970" max="9970" width="9" style="21" bestFit="1" customWidth="1"/>
    <col min="9971" max="9971" width="43.90625" style="21" customWidth="1"/>
    <col min="9972" max="9972" width="13.7265625" style="21" customWidth="1"/>
    <col min="9973" max="9973" width="20.1796875" style="21" customWidth="1"/>
    <col min="9974" max="9974" width="14.26953125" style="21" customWidth="1"/>
    <col min="9975" max="9975" width="10.453125" style="21" customWidth="1"/>
    <col min="9976" max="9982" width="9.7265625" style="21" customWidth="1"/>
    <col min="9983" max="9983" width="16.7265625" style="21" bestFit="1" customWidth="1"/>
    <col min="9984" max="9984" width="18.453125" style="21" bestFit="1" customWidth="1"/>
    <col min="9985" max="9985" width="16.26953125" style="21" customWidth="1"/>
    <col min="9986" max="9986" width="18.26953125" style="21" customWidth="1"/>
    <col min="9987" max="9987" width="18.6328125" style="21" customWidth="1"/>
    <col min="9988" max="9988" width="28.81640625" style="21" customWidth="1"/>
    <col min="9989" max="9989" width="14.81640625" style="21" bestFit="1" customWidth="1"/>
    <col min="9990" max="10223" width="8.7265625" style="21"/>
    <col min="10224" max="10224" width="6.54296875" style="21" customWidth="1"/>
    <col min="10225" max="10225" width="17.90625" style="21" customWidth="1"/>
    <col min="10226" max="10226" width="9" style="21" bestFit="1" customWidth="1"/>
    <col min="10227" max="10227" width="43.90625" style="21" customWidth="1"/>
    <col min="10228" max="10228" width="13.7265625" style="21" customWidth="1"/>
    <col min="10229" max="10229" width="20.1796875" style="21" customWidth="1"/>
    <col min="10230" max="10230" width="14.26953125" style="21" customWidth="1"/>
    <col min="10231" max="10231" width="10.453125" style="21" customWidth="1"/>
    <col min="10232" max="10238" width="9.7265625" style="21" customWidth="1"/>
    <col min="10239" max="10239" width="16.7265625" style="21" bestFit="1" customWidth="1"/>
    <col min="10240" max="10240" width="18.453125" style="21" bestFit="1" customWidth="1"/>
    <col min="10241" max="10241" width="16.26953125" style="21" customWidth="1"/>
    <col min="10242" max="10242" width="18.26953125" style="21" customWidth="1"/>
    <col min="10243" max="10243" width="18.6328125" style="21" customWidth="1"/>
    <col min="10244" max="10244" width="28.81640625" style="21" customWidth="1"/>
    <col min="10245" max="10245" width="14.81640625" style="21" bestFit="1" customWidth="1"/>
    <col min="10246" max="10479" width="8.7265625" style="21"/>
    <col min="10480" max="10480" width="6.54296875" style="21" customWidth="1"/>
    <col min="10481" max="10481" width="17.90625" style="21" customWidth="1"/>
    <col min="10482" max="10482" width="9" style="21" bestFit="1" customWidth="1"/>
    <col min="10483" max="10483" width="43.90625" style="21" customWidth="1"/>
    <col min="10484" max="10484" width="13.7265625" style="21" customWidth="1"/>
    <col min="10485" max="10485" width="20.1796875" style="21" customWidth="1"/>
    <col min="10486" max="10486" width="14.26953125" style="21" customWidth="1"/>
    <col min="10487" max="10487" width="10.453125" style="21" customWidth="1"/>
    <col min="10488" max="10494" width="9.7265625" style="21" customWidth="1"/>
    <col min="10495" max="10495" width="16.7265625" style="21" bestFit="1" customWidth="1"/>
    <col min="10496" max="10496" width="18.453125" style="21" bestFit="1" customWidth="1"/>
    <col min="10497" max="10497" width="16.26953125" style="21" customWidth="1"/>
    <col min="10498" max="10498" width="18.26953125" style="21" customWidth="1"/>
    <col min="10499" max="10499" width="18.6328125" style="21" customWidth="1"/>
    <col min="10500" max="10500" width="28.81640625" style="21" customWidth="1"/>
    <col min="10501" max="10501" width="14.81640625" style="21" bestFit="1" customWidth="1"/>
    <col min="10502" max="10735" width="8.7265625" style="21"/>
    <col min="10736" max="10736" width="6.54296875" style="21" customWidth="1"/>
    <col min="10737" max="10737" width="17.90625" style="21" customWidth="1"/>
    <col min="10738" max="10738" width="9" style="21" bestFit="1" customWidth="1"/>
    <col min="10739" max="10739" width="43.90625" style="21" customWidth="1"/>
    <col min="10740" max="10740" width="13.7265625" style="21" customWidth="1"/>
    <col min="10741" max="10741" width="20.1796875" style="21" customWidth="1"/>
    <col min="10742" max="10742" width="14.26953125" style="21" customWidth="1"/>
    <col min="10743" max="10743" width="10.453125" style="21" customWidth="1"/>
    <col min="10744" max="10750" width="9.7265625" style="21" customWidth="1"/>
    <col min="10751" max="10751" width="16.7265625" style="21" bestFit="1" customWidth="1"/>
    <col min="10752" max="10752" width="18.453125" style="21" bestFit="1" customWidth="1"/>
    <col min="10753" max="10753" width="16.26953125" style="21" customWidth="1"/>
    <col min="10754" max="10754" width="18.26953125" style="21" customWidth="1"/>
    <col min="10755" max="10755" width="18.6328125" style="21" customWidth="1"/>
    <col min="10756" max="10756" width="28.81640625" style="21" customWidth="1"/>
    <col min="10757" max="10757" width="14.81640625" style="21" bestFit="1" customWidth="1"/>
    <col min="10758" max="10991" width="8.7265625" style="21"/>
    <col min="10992" max="10992" width="6.54296875" style="21" customWidth="1"/>
    <col min="10993" max="10993" width="17.90625" style="21" customWidth="1"/>
    <col min="10994" max="10994" width="9" style="21" bestFit="1" customWidth="1"/>
    <col min="10995" max="10995" width="43.90625" style="21" customWidth="1"/>
    <col min="10996" max="10996" width="13.7265625" style="21" customWidth="1"/>
    <col min="10997" max="10997" width="20.1796875" style="21" customWidth="1"/>
    <col min="10998" max="10998" width="14.26953125" style="21" customWidth="1"/>
    <col min="10999" max="10999" width="10.453125" style="21" customWidth="1"/>
    <col min="11000" max="11006" width="9.7265625" style="21" customWidth="1"/>
    <col min="11007" max="11007" width="16.7265625" style="21" bestFit="1" customWidth="1"/>
    <col min="11008" max="11008" width="18.453125" style="21" bestFit="1" customWidth="1"/>
    <col min="11009" max="11009" width="16.26953125" style="21" customWidth="1"/>
    <col min="11010" max="11010" width="18.26953125" style="21" customWidth="1"/>
    <col min="11011" max="11011" width="18.6328125" style="21" customWidth="1"/>
    <col min="11012" max="11012" width="28.81640625" style="21" customWidth="1"/>
    <col min="11013" max="11013" width="14.81640625" style="21" bestFit="1" customWidth="1"/>
    <col min="11014" max="11247" width="8.7265625" style="21"/>
    <col min="11248" max="11248" width="6.54296875" style="21" customWidth="1"/>
    <col min="11249" max="11249" width="17.90625" style="21" customWidth="1"/>
    <col min="11250" max="11250" width="9" style="21" bestFit="1" customWidth="1"/>
    <col min="11251" max="11251" width="43.90625" style="21" customWidth="1"/>
    <col min="11252" max="11252" width="13.7265625" style="21" customWidth="1"/>
    <col min="11253" max="11253" width="20.1796875" style="21" customWidth="1"/>
    <col min="11254" max="11254" width="14.26953125" style="21" customWidth="1"/>
    <col min="11255" max="11255" width="10.453125" style="21" customWidth="1"/>
    <col min="11256" max="11262" width="9.7265625" style="21" customWidth="1"/>
    <col min="11263" max="11263" width="16.7265625" style="21" bestFit="1" customWidth="1"/>
    <col min="11264" max="11264" width="18.453125" style="21" bestFit="1" customWidth="1"/>
    <col min="11265" max="11265" width="16.26953125" style="21" customWidth="1"/>
    <col min="11266" max="11266" width="18.26953125" style="21" customWidth="1"/>
    <col min="11267" max="11267" width="18.6328125" style="21" customWidth="1"/>
    <col min="11268" max="11268" width="28.81640625" style="21" customWidth="1"/>
    <col min="11269" max="11269" width="14.81640625" style="21" bestFit="1" customWidth="1"/>
    <col min="11270" max="11503" width="8.7265625" style="21"/>
    <col min="11504" max="11504" width="6.54296875" style="21" customWidth="1"/>
    <col min="11505" max="11505" width="17.90625" style="21" customWidth="1"/>
    <col min="11506" max="11506" width="9" style="21" bestFit="1" customWidth="1"/>
    <col min="11507" max="11507" width="43.90625" style="21" customWidth="1"/>
    <col min="11508" max="11508" width="13.7265625" style="21" customWidth="1"/>
    <col min="11509" max="11509" width="20.1796875" style="21" customWidth="1"/>
    <col min="11510" max="11510" width="14.26953125" style="21" customWidth="1"/>
    <col min="11511" max="11511" width="10.453125" style="21" customWidth="1"/>
    <col min="11512" max="11518" width="9.7265625" style="21" customWidth="1"/>
    <col min="11519" max="11519" width="16.7265625" style="21" bestFit="1" customWidth="1"/>
    <col min="11520" max="11520" width="18.453125" style="21" bestFit="1" customWidth="1"/>
    <col min="11521" max="11521" width="16.26953125" style="21" customWidth="1"/>
    <col min="11522" max="11522" width="18.26953125" style="21" customWidth="1"/>
    <col min="11523" max="11523" width="18.6328125" style="21" customWidth="1"/>
    <col min="11524" max="11524" width="28.81640625" style="21" customWidth="1"/>
    <col min="11525" max="11525" width="14.81640625" style="21" bestFit="1" customWidth="1"/>
    <col min="11526" max="11759" width="8.7265625" style="21"/>
    <col min="11760" max="11760" width="6.54296875" style="21" customWidth="1"/>
    <col min="11761" max="11761" width="17.90625" style="21" customWidth="1"/>
    <col min="11762" max="11762" width="9" style="21" bestFit="1" customWidth="1"/>
    <col min="11763" max="11763" width="43.90625" style="21" customWidth="1"/>
    <col min="11764" max="11764" width="13.7265625" style="21" customWidth="1"/>
    <col min="11765" max="11765" width="20.1796875" style="21" customWidth="1"/>
    <col min="11766" max="11766" width="14.26953125" style="21" customWidth="1"/>
    <col min="11767" max="11767" width="10.453125" style="21" customWidth="1"/>
    <col min="11768" max="11774" width="9.7265625" style="21" customWidth="1"/>
    <col min="11775" max="11775" width="16.7265625" style="21" bestFit="1" customWidth="1"/>
    <col min="11776" max="11776" width="18.453125" style="21" bestFit="1" customWidth="1"/>
    <col min="11777" max="11777" width="16.26953125" style="21" customWidth="1"/>
    <col min="11778" max="11778" width="18.26953125" style="21" customWidth="1"/>
    <col min="11779" max="11779" width="18.6328125" style="21" customWidth="1"/>
    <col min="11780" max="11780" width="28.81640625" style="21" customWidth="1"/>
    <col min="11781" max="11781" width="14.81640625" style="21" bestFit="1" customWidth="1"/>
    <col min="11782" max="12015" width="8.7265625" style="21"/>
    <col min="12016" max="12016" width="6.54296875" style="21" customWidth="1"/>
    <col min="12017" max="12017" width="17.90625" style="21" customWidth="1"/>
    <col min="12018" max="12018" width="9" style="21" bestFit="1" customWidth="1"/>
    <col min="12019" max="12019" width="43.90625" style="21" customWidth="1"/>
    <col min="12020" max="12020" width="13.7265625" style="21" customWidth="1"/>
    <col min="12021" max="12021" width="20.1796875" style="21" customWidth="1"/>
    <col min="12022" max="12022" width="14.26953125" style="21" customWidth="1"/>
    <col min="12023" max="12023" width="10.453125" style="21" customWidth="1"/>
    <col min="12024" max="12030" width="9.7265625" style="21" customWidth="1"/>
    <col min="12031" max="12031" width="16.7265625" style="21" bestFit="1" customWidth="1"/>
    <col min="12032" max="12032" width="18.453125" style="21" bestFit="1" customWidth="1"/>
    <col min="12033" max="12033" width="16.26953125" style="21" customWidth="1"/>
    <col min="12034" max="12034" width="18.26953125" style="21" customWidth="1"/>
    <col min="12035" max="12035" width="18.6328125" style="21" customWidth="1"/>
    <col min="12036" max="12036" width="28.81640625" style="21" customWidth="1"/>
    <col min="12037" max="12037" width="14.81640625" style="21" bestFit="1" customWidth="1"/>
    <col min="12038" max="12271" width="8.7265625" style="21"/>
    <col min="12272" max="12272" width="6.54296875" style="21" customWidth="1"/>
    <col min="12273" max="12273" width="17.90625" style="21" customWidth="1"/>
    <col min="12274" max="12274" width="9" style="21" bestFit="1" customWidth="1"/>
    <col min="12275" max="12275" width="43.90625" style="21" customWidth="1"/>
    <col min="12276" max="12276" width="13.7265625" style="21" customWidth="1"/>
    <col min="12277" max="12277" width="20.1796875" style="21" customWidth="1"/>
    <col min="12278" max="12278" width="14.26953125" style="21" customWidth="1"/>
    <col min="12279" max="12279" width="10.453125" style="21" customWidth="1"/>
    <col min="12280" max="12286" width="9.7265625" style="21" customWidth="1"/>
    <col min="12287" max="12287" width="16.7265625" style="21" bestFit="1" customWidth="1"/>
    <col min="12288" max="12288" width="18.453125" style="21" bestFit="1" customWidth="1"/>
    <col min="12289" max="12289" width="16.26953125" style="21" customWidth="1"/>
    <col min="12290" max="12290" width="18.26953125" style="21" customWidth="1"/>
    <col min="12291" max="12291" width="18.6328125" style="21" customWidth="1"/>
    <col min="12292" max="12292" width="28.81640625" style="21" customWidth="1"/>
    <col min="12293" max="12293" width="14.81640625" style="21" bestFit="1" customWidth="1"/>
    <col min="12294" max="12527" width="8.7265625" style="21"/>
    <col min="12528" max="12528" width="6.54296875" style="21" customWidth="1"/>
    <col min="12529" max="12529" width="17.90625" style="21" customWidth="1"/>
    <col min="12530" max="12530" width="9" style="21" bestFit="1" customWidth="1"/>
    <col min="12531" max="12531" width="43.90625" style="21" customWidth="1"/>
    <col min="12532" max="12532" width="13.7265625" style="21" customWidth="1"/>
    <col min="12533" max="12533" width="20.1796875" style="21" customWidth="1"/>
    <col min="12534" max="12534" width="14.26953125" style="21" customWidth="1"/>
    <col min="12535" max="12535" width="10.453125" style="21" customWidth="1"/>
    <col min="12536" max="12542" width="9.7265625" style="21" customWidth="1"/>
    <col min="12543" max="12543" width="16.7265625" style="21" bestFit="1" customWidth="1"/>
    <col min="12544" max="12544" width="18.453125" style="21" bestFit="1" customWidth="1"/>
    <col min="12545" max="12545" width="16.26953125" style="21" customWidth="1"/>
    <col min="12546" max="12546" width="18.26953125" style="21" customWidth="1"/>
    <col min="12547" max="12547" width="18.6328125" style="21" customWidth="1"/>
    <col min="12548" max="12548" width="28.81640625" style="21" customWidth="1"/>
    <col min="12549" max="12549" width="14.81640625" style="21" bestFit="1" customWidth="1"/>
    <col min="12550" max="12783" width="8.7265625" style="21"/>
    <col min="12784" max="12784" width="6.54296875" style="21" customWidth="1"/>
    <col min="12785" max="12785" width="17.90625" style="21" customWidth="1"/>
    <col min="12786" max="12786" width="9" style="21" bestFit="1" customWidth="1"/>
    <col min="12787" max="12787" width="43.90625" style="21" customWidth="1"/>
    <col min="12788" max="12788" width="13.7265625" style="21" customWidth="1"/>
    <col min="12789" max="12789" width="20.1796875" style="21" customWidth="1"/>
    <col min="12790" max="12790" width="14.26953125" style="21" customWidth="1"/>
    <col min="12791" max="12791" width="10.453125" style="21" customWidth="1"/>
    <col min="12792" max="12798" width="9.7265625" style="21" customWidth="1"/>
    <col min="12799" max="12799" width="16.7265625" style="21" bestFit="1" customWidth="1"/>
    <col min="12800" max="12800" width="18.453125" style="21" bestFit="1" customWidth="1"/>
    <col min="12801" max="12801" width="16.26953125" style="21" customWidth="1"/>
    <col min="12802" max="12802" width="18.26953125" style="21" customWidth="1"/>
    <col min="12803" max="12803" width="18.6328125" style="21" customWidth="1"/>
    <col min="12804" max="12804" width="28.81640625" style="21" customWidth="1"/>
    <col min="12805" max="12805" width="14.81640625" style="21" bestFit="1" customWidth="1"/>
    <col min="12806" max="13039" width="8.7265625" style="21"/>
    <col min="13040" max="13040" width="6.54296875" style="21" customWidth="1"/>
    <col min="13041" max="13041" width="17.90625" style="21" customWidth="1"/>
    <col min="13042" max="13042" width="9" style="21" bestFit="1" customWidth="1"/>
    <col min="13043" max="13043" width="43.90625" style="21" customWidth="1"/>
    <col min="13044" max="13044" width="13.7265625" style="21" customWidth="1"/>
    <col min="13045" max="13045" width="20.1796875" style="21" customWidth="1"/>
    <col min="13046" max="13046" width="14.26953125" style="21" customWidth="1"/>
    <col min="13047" max="13047" width="10.453125" style="21" customWidth="1"/>
    <col min="13048" max="13054" width="9.7265625" style="21" customWidth="1"/>
    <col min="13055" max="13055" width="16.7265625" style="21" bestFit="1" customWidth="1"/>
    <col min="13056" max="13056" width="18.453125" style="21" bestFit="1" customWidth="1"/>
    <col min="13057" max="13057" width="16.26953125" style="21" customWidth="1"/>
    <col min="13058" max="13058" width="18.26953125" style="21" customWidth="1"/>
    <col min="13059" max="13059" width="18.6328125" style="21" customWidth="1"/>
    <col min="13060" max="13060" width="28.81640625" style="21" customWidth="1"/>
    <col min="13061" max="13061" width="14.81640625" style="21" bestFit="1" customWidth="1"/>
    <col min="13062" max="13295" width="8.7265625" style="21"/>
    <col min="13296" max="13296" width="6.54296875" style="21" customWidth="1"/>
    <col min="13297" max="13297" width="17.90625" style="21" customWidth="1"/>
    <col min="13298" max="13298" width="9" style="21" bestFit="1" customWidth="1"/>
    <col min="13299" max="13299" width="43.90625" style="21" customWidth="1"/>
    <col min="13300" max="13300" width="13.7265625" style="21" customWidth="1"/>
    <col min="13301" max="13301" width="20.1796875" style="21" customWidth="1"/>
    <col min="13302" max="13302" width="14.26953125" style="21" customWidth="1"/>
    <col min="13303" max="13303" width="10.453125" style="21" customWidth="1"/>
    <col min="13304" max="13310" width="9.7265625" style="21" customWidth="1"/>
    <col min="13311" max="13311" width="16.7265625" style="21" bestFit="1" customWidth="1"/>
    <col min="13312" max="13312" width="18.453125" style="21" bestFit="1" customWidth="1"/>
    <col min="13313" max="13313" width="16.26953125" style="21" customWidth="1"/>
    <col min="13314" max="13314" width="18.26953125" style="21" customWidth="1"/>
    <col min="13315" max="13315" width="18.6328125" style="21" customWidth="1"/>
    <col min="13316" max="13316" width="28.81640625" style="21" customWidth="1"/>
    <col min="13317" max="13317" width="14.81640625" style="21" bestFit="1" customWidth="1"/>
    <col min="13318" max="13551" width="8.7265625" style="21"/>
    <col min="13552" max="13552" width="6.54296875" style="21" customWidth="1"/>
    <col min="13553" max="13553" width="17.90625" style="21" customWidth="1"/>
    <col min="13554" max="13554" width="9" style="21" bestFit="1" customWidth="1"/>
    <col min="13555" max="13555" width="43.90625" style="21" customWidth="1"/>
    <col min="13556" max="13556" width="13.7265625" style="21" customWidth="1"/>
    <col min="13557" max="13557" width="20.1796875" style="21" customWidth="1"/>
    <col min="13558" max="13558" width="14.26953125" style="21" customWidth="1"/>
    <col min="13559" max="13559" width="10.453125" style="21" customWidth="1"/>
    <col min="13560" max="13566" width="9.7265625" style="21" customWidth="1"/>
    <col min="13567" max="13567" width="16.7265625" style="21" bestFit="1" customWidth="1"/>
    <col min="13568" max="13568" width="18.453125" style="21" bestFit="1" customWidth="1"/>
    <col min="13569" max="13569" width="16.26953125" style="21" customWidth="1"/>
    <col min="13570" max="13570" width="18.26953125" style="21" customWidth="1"/>
    <col min="13571" max="13571" width="18.6328125" style="21" customWidth="1"/>
    <col min="13572" max="13572" width="28.81640625" style="21" customWidth="1"/>
    <col min="13573" max="13573" width="14.81640625" style="21" bestFit="1" customWidth="1"/>
    <col min="13574" max="13807" width="8.7265625" style="21"/>
    <col min="13808" max="13808" width="6.54296875" style="21" customWidth="1"/>
    <col min="13809" max="13809" width="17.90625" style="21" customWidth="1"/>
    <col min="13810" max="13810" width="9" style="21" bestFit="1" customWidth="1"/>
    <col min="13811" max="13811" width="43.90625" style="21" customWidth="1"/>
    <col min="13812" max="13812" width="13.7265625" style="21" customWidth="1"/>
    <col min="13813" max="13813" width="20.1796875" style="21" customWidth="1"/>
    <col min="13814" max="13814" width="14.26953125" style="21" customWidth="1"/>
    <col min="13815" max="13815" width="10.453125" style="21" customWidth="1"/>
    <col min="13816" max="13822" width="9.7265625" style="21" customWidth="1"/>
    <col min="13823" max="13823" width="16.7265625" style="21" bestFit="1" customWidth="1"/>
    <col min="13824" max="13824" width="18.453125" style="21" bestFit="1" customWidth="1"/>
    <col min="13825" max="13825" width="16.26953125" style="21" customWidth="1"/>
    <col min="13826" max="13826" width="18.26953125" style="21" customWidth="1"/>
    <col min="13827" max="13827" width="18.6328125" style="21" customWidth="1"/>
    <col min="13828" max="13828" width="28.81640625" style="21" customWidth="1"/>
    <col min="13829" max="13829" width="14.81640625" style="21" bestFit="1" customWidth="1"/>
    <col min="13830" max="14063" width="8.7265625" style="21"/>
    <col min="14064" max="14064" width="6.54296875" style="21" customWidth="1"/>
    <col min="14065" max="14065" width="17.90625" style="21" customWidth="1"/>
    <col min="14066" max="14066" width="9" style="21" bestFit="1" customWidth="1"/>
    <col min="14067" max="14067" width="43.90625" style="21" customWidth="1"/>
    <col min="14068" max="14068" width="13.7265625" style="21" customWidth="1"/>
    <col min="14069" max="14069" width="20.1796875" style="21" customWidth="1"/>
    <col min="14070" max="14070" width="14.26953125" style="21" customWidth="1"/>
    <col min="14071" max="14071" width="10.453125" style="21" customWidth="1"/>
    <col min="14072" max="14078" width="9.7265625" style="21" customWidth="1"/>
    <col min="14079" max="14079" width="16.7265625" style="21" bestFit="1" customWidth="1"/>
    <col min="14080" max="14080" width="18.453125" style="21" bestFit="1" customWidth="1"/>
    <col min="14081" max="14081" width="16.26953125" style="21" customWidth="1"/>
    <col min="14082" max="14082" width="18.26953125" style="21" customWidth="1"/>
    <col min="14083" max="14083" width="18.6328125" style="21" customWidth="1"/>
    <col min="14084" max="14084" width="28.81640625" style="21" customWidth="1"/>
    <col min="14085" max="14085" width="14.81640625" style="21" bestFit="1" customWidth="1"/>
    <col min="14086" max="14319" width="8.7265625" style="21"/>
    <col min="14320" max="14320" width="6.54296875" style="21" customWidth="1"/>
    <col min="14321" max="14321" width="17.90625" style="21" customWidth="1"/>
    <col min="14322" max="14322" width="9" style="21" bestFit="1" customWidth="1"/>
    <col min="14323" max="14323" width="43.90625" style="21" customWidth="1"/>
    <col min="14324" max="14324" width="13.7265625" style="21" customWidth="1"/>
    <col min="14325" max="14325" width="20.1796875" style="21" customWidth="1"/>
    <col min="14326" max="14326" width="14.26953125" style="21" customWidth="1"/>
    <col min="14327" max="14327" width="10.453125" style="21" customWidth="1"/>
    <col min="14328" max="14334" width="9.7265625" style="21" customWidth="1"/>
    <col min="14335" max="14335" width="16.7265625" style="21" bestFit="1" customWidth="1"/>
    <col min="14336" max="14336" width="18.453125" style="21" bestFit="1" customWidth="1"/>
    <col min="14337" max="14337" width="16.26953125" style="21" customWidth="1"/>
    <col min="14338" max="14338" width="18.26953125" style="21" customWidth="1"/>
    <col min="14339" max="14339" width="18.6328125" style="21" customWidth="1"/>
    <col min="14340" max="14340" width="28.81640625" style="21" customWidth="1"/>
    <col min="14341" max="14341" width="14.81640625" style="21" bestFit="1" customWidth="1"/>
    <col min="14342" max="14575" width="8.7265625" style="21"/>
    <col min="14576" max="14576" width="6.54296875" style="21" customWidth="1"/>
    <col min="14577" max="14577" width="17.90625" style="21" customWidth="1"/>
    <col min="14578" max="14578" width="9" style="21" bestFit="1" customWidth="1"/>
    <col min="14579" max="14579" width="43.90625" style="21" customWidth="1"/>
    <col min="14580" max="14580" width="13.7265625" style="21" customWidth="1"/>
    <col min="14581" max="14581" width="20.1796875" style="21" customWidth="1"/>
    <col min="14582" max="14582" width="14.26953125" style="21" customWidth="1"/>
    <col min="14583" max="14583" width="10.453125" style="21" customWidth="1"/>
    <col min="14584" max="14590" width="9.7265625" style="21" customWidth="1"/>
    <col min="14591" max="14591" width="16.7265625" style="21" bestFit="1" customWidth="1"/>
    <col min="14592" max="14592" width="18.453125" style="21" bestFit="1" customWidth="1"/>
    <col min="14593" max="14593" width="16.26953125" style="21" customWidth="1"/>
    <col min="14594" max="14594" width="18.26953125" style="21" customWidth="1"/>
    <col min="14595" max="14595" width="18.6328125" style="21" customWidth="1"/>
    <col min="14596" max="14596" width="28.81640625" style="21" customWidth="1"/>
    <col min="14597" max="14597" width="14.81640625" style="21" bestFit="1" customWidth="1"/>
    <col min="14598" max="14831" width="8.7265625" style="21"/>
    <col min="14832" max="14832" width="6.54296875" style="21" customWidth="1"/>
    <col min="14833" max="14833" width="17.90625" style="21" customWidth="1"/>
    <col min="14834" max="14834" width="9" style="21" bestFit="1" customWidth="1"/>
    <col min="14835" max="14835" width="43.90625" style="21" customWidth="1"/>
    <col min="14836" max="14836" width="13.7265625" style="21" customWidth="1"/>
    <col min="14837" max="14837" width="20.1796875" style="21" customWidth="1"/>
    <col min="14838" max="14838" width="14.26953125" style="21" customWidth="1"/>
    <col min="14839" max="14839" width="10.453125" style="21" customWidth="1"/>
    <col min="14840" max="14846" width="9.7265625" style="21" customWidth="1"/>
    <col min="14847" max="14847" width="16.7265625" style="21" bestFit="1" customWidth="1"/>
    <col min="14848" max="14848" width="18.453125" style="21" bestFit="1" customWidth="1"/>
    <col min="14849" max="14849" width="16.26953125" style="21" customWidth="1"/>
    <col min="14850" max="14850" width="18.26953125" style="21" customWidth="1"/>
    <col min="14851" max="14851" width="18.6328125" style="21" customWidth="1"/>
    <col min="14852" max="14852" width="28.81640625" style="21" customWidth="1"/>
    <col min="14853" max="14853" width="14.81640625" style="21" bestFit="1" customWidth="1"/>
    <col min="14854" max="15087" width="8.7265625" style="21"/>
    <col min="15088" max="15088" width="6.54296875" style="21" customWidth="1"/>
    <col min="15089" max="15089" width="17.90625" style="21" customWidth="1"/>
    <col min="15090" max="15090" width="9" style="21" bestFit="1" customWidth="1"/>
    <col min="15091" max="15091" width="43.90625" style="21" customWidth="1"/>
    <col min="15092" max="15092" width="13.7265625" style="21" customWidth="1"/>
    <col min="15093" max="15093" width="20.1796875" style="21" customWidth="1"/>
    <col min="15094" max="15094" width="14.26953125" style="21" customWidth="1"/>
    <col min="15095" max="15095" width="10.453125" style="21" customWidth="1"/>
    <col min="15096" max="15102" width="9.7265625" style="21" customWidth="1"/>
    <col min="15103" max="15103" width="16.7265625" style="21" bestFit="1" customWidth="1"/>
    <col min="15104" max="15104" width="18.453125" style="21" bestFit="1" customWidth="1"/>
    <col min="15105" max="15105" width="16.26953125" style="21" customWidth="1"/>
    <col min="15106" max="15106" width="18.26953125" style="21" customWidth="1"/>
    <col min="15107" max="15107" width="18.6328125" style="21" customWidth="1"/>
    <col min="15108" max="15108" width="28.81640625" style="21" customWidth="1"/>
    <col min="15109" max="15109" width="14.81640625" style="21" bestFit="1" customWidth="1"/>
    <col min="15110" max="15343" width="8.7265625" style="21"/>
    <col min="15344" max="15344" width="6.54296875" style="21" customWidth="1"/>
    <col min="15345" max="15345" width="17.90625" style="21" customWidth="1"/>
    <col min="15346" max="15346" width="9" style="21" bestFit="1" customWidth="1"/>
    <col min="15347" max="15347" width="43.90625" style="21" customWidth="1"/>
    <col min="15348" max="15348" width="13.7265625" style="21" customWidth="1"/>
    <col min="15349" max="15349" width="20.1796875" style="21" customWidth="1"/>
    <col min="15350" max="15350" width="14.26953125" style="21" customWidth="1"/>
    <col min="15351" max="15351" width="10.453125" style="21" customWidth="1"/>
    <col min="15352" max="15358" width="9.7265625" style="21" customWidth="1"/>
    <col min="15359" max="15359" width="16.7265625" style="21" bestFit="1" customWidth="1"/>
    <col min="15360" max="15360" width="18.453125" style="21" bestFit="1" customWidth="1"/>
    <col min="15361" max="15361" width="16.26953125" style="21" customWidth="1"/>
    <col min="15362" max="15362" width="18.26953125" style="21" customWidth="1"/>
    <col min="15363" max="15363" width="18.6328125" style="21" customWidth="1"/>
    <col min="15364" max="15364" width="28.81640625" style="21" customWidth="1"/>
    <col min="15365" max="15365" width="14.81640625" style="21" bestFit="1" customWidth="1"/>
    <col min="15366" max="15599" width="8.7265625" style="21"/>
    <col min="15600" max="15600" width="6.54296875" style="21" customWidth="1"/>
    <col min="15601" max="15601" width="17.90625" style="21" customWidth="1"/>
    <col min="15602" max="15602" width="9" style="21" bestFit="1" customWidth="1"/>
    <col min="15603" max="15603" width="43.90625" style="21" customWidth="1"/>
    <col min="15604" max="15604" width="13.7265625" style="21" customWidth="1"/>
    <col min="15605" max="15605" width="20.1796875" style="21" customWidth="1"/>
    <col min="15606" max="15606" width="14.26953125" style="21" customWidth="1"/>
    <col min="15607" max="15607" width="10.453125" style="21" customWidth="1"/>
    <col min="15608" max="15614" width="9.7265625" style="21" customWidth="1"/>
    <col min="15615" max="15615" width="16.7265625" style="21" bestFit="1" customWidth="1"/>
    <col min="15616" max="15616" width="18.453125" style="21" bestFit="1" customWidth="1"/>
    <col min="15617" max="15617" width="16.26953125" style="21" customWidth="1"/>
    <col min="15618" max="15618" width="18.26953125" style="21" customWidth="1"/>
    <col min="15619" max="15619" width="18.6328125" style="21" customWidth="1"/>
    <col min="15620" max="15620" width="28.81640625" style="21" customWidth="1"/>
    <col min="15621" max="15621" width="14.81640625" style="21" bestFit="1" customWidth="1"/>
    <col min="15622" max="15855" width="8.7265625" style="21"/>
    <col min="15856" max="15856" width="6.54296875" style="21" customWidth="1"/>
    <col min="15857" max="15857" width="17.90625" style="21" customWidth="1"/>
    <col min="15858" max="15858" width="9" style="21" bestFit="1" customWidth="1"/>
    <col min="15859" max="15859" width="43.90625" style="21" customWidth="1"/>
    <col min="15860" max="15860" width="13.7265625" style="21" customWidth="1"/>
    <col min="15861" max="15861" width="20.1796875" style="21" customWidth="1"/>
    <col min="15862" max="15862" width="14.26953125" style="21" customWidth="1"/>
    <col min="15863" max="15863" width="10.453125" style="21" customWidth="1"/>
    <col min="15864" max="15870" width="9.7265625" style="21" customWidth="1"/>
    <col min="15871" max="15871" width="16.7265625" style="21" bestFit="1" customWidth="1"/>
    <col min="15872" max="15872" width="18.453125" style="21" bestFit="1" customWidth="1"/>
    <col min="15873" max="15873" width="16.26953125" style="21" customWidth="1"/>
    <col min="15874" max="15874" width="18.26953125" style="21" customWidth="1"/>
    <col min="15875" max="15875" width="18.6328125" style="21" customWidth="1"/>
    <col min="15876" max="15876" width="28.81640625" style="21" customWidth="1"/>
    <col min="15877" max="15877" width="14.81640625" style="21" bestFit="1" customWidth="1"/>
    <col min="15878" max="16111" width="8.7265625" style="21"/>
    <col min="16112" max="16112" width="6.54296875" style="21" customWidth="1"/>
    <col min="16113" max="16113" width="17.90625" style="21" customWidth="1"/>
    <col min="16114" max="16114" width="9" style="21" bestFit="1" customWidth="1"/>
    <col min="16115" max="16115" width="43.90625" style="21" customWidth="1"/>
    <col min="16116" max="16116" width="13.7265625" style="21" customWidth="1"/>
    <col min="16117" max="16117" width="20.1796875" style="21" customWidth="1"/>
    <col min="16118" max="16118" width="14.26953125" style="21" customWidth="1"/>
    <col min="16119" max="16119" width="10.453125" style="21" customWidth="1"/>
    <col min="16120" max="16126" width="9.7265625" style="21" customWidth="1"/>
    <col min="16127" max="16127" width="16.7265625" style="21" bestFit="1" customWidth="1"/>
    <col min="16128" max="16128" width="18.453125" style="21" bestFit="1" customWidth="1"/>
    <col min="16129" max="16129" width="16.26953125" style="21" customWidth="1"/>
    <col min="16130" max="16130" width="18.26953125" style="21" customWidth="1"/>
    <col min="16131" max="16131" width="18.6328125" style="21" customWidth="1"/>
    <col min="16132" max="16132" width="28.81640625" style="21" customWidth="1"/>
    <col min="16133" max="16133" width="14.81640625" style="21" bestFit="1" customWidth="1"/>
    <col min="16134" max="16384" width="8.7265625" style="21"/>
  </cols>
  <sheetData>
    <row r="1" spans="1:5" s="12" customFormat="1" ht="33" customHeight="1" x14ac:dyDescent="0.35">
      <c r="A1" s="575" t="s">
        <v>21</v>
      </c>
      <c r="B1" s="572" t="s">
        <v>680</v>
      </c>
      <c r="C1" s="575" t="s">
        <v>679</v>
      </c>
      <c r="D1" s="462" t="s">
        <v>49</v>
      </c>
      <c r="E1" s="461" t="s">
        <v>684</v>
      </c>
    </row>
    <row r="2" spans="1:5" s="12" customFormat="1" ht="22.5" customHeight="1" x14ac:dyDescent="0.35">
      <c r="A2" s="575"/>
      <c r="B2" s="572"/>
      <c r="C2" s="575"/>
      <c r="D2" s="573" t="s">
        <v>683</v>
      </c>
      <c r="E2" s="576" t="s">
        <v>63</v>
      </c>
    </row>
    <row r="3" spans="1:5" s="12" customFormat="1" x14ac:dyDescent="0.35">
      <c r="A3" s="575"/>
      <c r="B3" s="572"/>
      <c r="C3" s="575"/>
      <c r="D3" s="574"/>
      <c r="E3" s="576"/>
    </row>
    <row r="4" spans="1:5" s="12" customFormat="1" x14ac:dyDescent="0.35">
      <c r="A4" s="463">
        <v>1</v>
      </c>
      <c r="B4" s="464" t="s">
        <v>685</v>
      </c>
      <c r="C4" s="465">
        <v>1</v>
      </c>
      <c r="D4" s="463">
        <v>2023</v>
      </c>
      <c r="E4" s="466">
        <f>'2023_3'!F18</f>
        <v>80614000</v>
      </c>
    </row>
    <row r="5" spans="1:5" x14ac:dyDescent="0.35">
      <c r="A5" s="124">
        <f>A4+1</f>
        <v>2</v>
      </c>
      <c r="B5" s="464" t="str">
        <f>B4</f>
        <v>Pembinaan Masyarakat Desa</v>
      </c>
      <c r="C5" s="468">
        <v>2</v>
      </c>
      <c r="D5" s="463">
        <f>D4+1</f>
        <v>2024</v>
      </c>
      <c r="E5" s="467">
        <f>'2024_3'!F17</f>
        <v>137130000</v>
      </c>
    </row>
    <row r="6" spans="1:5" x14ac:dyDescent="0.35">
      <c r="A6" s="124">
        <f t="shared" ref="A6:A11" si="0">A5+1</f>
        <v>3</v>
      </c>
      <c r="B6" s="464" t="str">
        <f t="shared" ref="B6:B11" si="1">B5</f>
        <v>Pembinaan Masyarakat Desa</v>
      </c>
      <c r="C6" s="465">
        <v>3</v>
      </c>
      <c r="D6" s="463">
        <f t="shared" ref="D6:D11" si="2">D5+1</f>
        <v>2025</v>
      </c>
      <c r="E6" s="467">
        <f>'2025_3'!F26</f>
        <v>158935000</v>
      </c>
    </row>
    <row r="7" spans="1:5" x14ac:dyDescent="0.35">
      <c r="A7" s="124">
        <f t="shared" si="0"/>
        <v>4</v>
      </c>
      <c r="B7" s="464" t="str">
        <f t="shared" si="1"/>
        <v>Pembinaan Masyarakat Desa</v>
      </c>
      <c r="C7" s="468">
        <v>4</v>
      </c>
      <c r="D7" s="463">
        <f t="shared" si="2"/>
        <v>2026</v>
      </c>
      <c r="E7" s="467">
        <f>'2026_3'!F35</f>
        <v>193280000</v>
      </c>
    </row>
    <row r="8" spans="1:5" s="58" customFormat="1" x14ac:dyDescent="0.35">
      <c r="A8" s="124">
        <f t="shared" si="0"/>
        <v>5</v>
      </c>
      <c r="B8" s="464" t="str">
        <f t="shared" si="1"/>
        <v>Pembinaan Masyarakat Desa</v>
      </c>
      <c r="C8" s="465">
        <v>5</v>
      </c>
      <c r="D8" s="463">
        <f t="shared" si="2"/>
        <v>2027</v>
      </c>
      <c r="E8" s="467">
        <f>'2027_3 '!F29</f>
        <v>229240000</v>
      </c>
    </row>
    <row r="9" spans="1:5" s="58" customFormat="1" x14ac:dyDescent="0.35">
      <c r="A9" s="124">
        <f t="shared" si="0"/>
        <v>6</v>
      </c>
      <c r="B9" s="464" t="str">
        <f t="shared" si="1"/>
        <v>Pembinaan Masyarakat Desa</v>
      </c>
      <c r="C9" s="468">
        <v>6</v>
      </c>
      <c r="D9" s="463">
        <f t="shared" si="2"/>
        <v>2028</v>
      </c>
      <c r="E9" s="467">
        <f>'2028_3'!F32</f>
        <v>222740000</v>
      </c>
    </row>
    <row r="10" spans="1:5" s="58" customFormat="1" x14ac:dyDescent="0.35">
      <c r="A10" s="124">
        <f t="shared" si="0"/>
        <v>7</v>
      </c>
      <c r="B10" s="464" t="str">
        <f t="shared" si="1"/>
        <v>Pembinaan Masyarakat Desa</v>
      </c>
      <c r="C10" s="465">
        <v>7</v>
      </c>
      <c r="D10" s="463">
        <f t="shared" si="2"/>
        <v>2029</v>
      </c>
      <c r="E10" s="467">
        <f>'2029_3'!F28</f>
        <v>212740000</v>
      </c>
    </row>
    <row r="11" spans="1:5" s="58" customFormat="1" x14ac:dyDescent="0.35">
      <c r="A11" s="124">
        <f t="shared" si="0"/>
        <v>8</v>
      </c>
      <c r="B11" s="464" t="str">
        <f t="shared" si="1"/>
        <v>Pembinaan Masyarakat Desa</v>
      </c>
      <c r="C11" s="468">
        <v>8</v>
      </c>
      <c r="D11" s="463">
        <f t="shared" si="2"/>
        <v>2030</v>
      </c>
      <c r="E11" s="467">
        <f>'2030_3'!F30</f>
        <v>213435000</v>
      </c>
    </row>
    <row r="12" spans="1:5" s="58" customFormat="1" x14ac:dyDescent="0.35">
      <c r="A12" s="124"/>
      <c r="B12" s="464" t="s">
        <v>681</v>
      </c>
      <c r="C12" s="469" t="s">
        <v>682</v>
      </c>
      <c r="D12" s="470"/>
      <c r="E12" s="467">
        <f>SUM(E4:E11)</f>
        <v>1448114000</v>
      </c>
    </row>
    <row r="13" spans="1:5" s="58" customFormat="1" x14ac:dyDescent="0.35">
      <c r="A13" s="54"/>
      <c r="B13" s="45"/>
      <c r="C13" s="52"/>
      <c r="D13" s="51"/>
      <c r="E13" s="56"/>
    </row>
    <row r="14" spans="1:5" s="58" customFormat="1" x14ac:dyDescent="0.35">
      <c r="A14" s="54"/>
      <c r="B14" s="45"/>
      <c r="C14" s="52"/>
      <c r="D14" s="51"/>
      <c r="E14" s="56"/>
    </row>
    <row r="15" spans="1:5" s="58" customFormat="1" x14ac:dyDescent="0.35">
      <c r="A15" s="54"/>
      <c r="B15" s="45"/>
      <c r="C15" s="52"/>
      <c r="D15" s="51"/>
      <c r="E15" s="55"/>
    </row>
    <row r="16" spans="1:5" s="58" customFormat="1" x14ac:dyDescent="0.35">
      <c r="A16" s="54"/>
      <c r="B16" s="45"/>
      <c r="C16" s="52"/>
      <c r="D16" s="51"/>
      <c r="E16" s="55"/>
    </row>
    <row r="17" spans="1:5" s="58" customFormat="1" x14ac:dyDescent="0.35">
      <c r="A17" s="54"/>
      <c r="B17" s="45"/>
      <c r="C17" s="52"/>
      <c r="D17" s="51"/>
      <c r="E17" s="55"/>
    </row>
    <row r="18" spans="1:5" s="58" customFormat="1" x14ac:dyDescent="0.35">
      <c r="A18" s="54"/>
      <c r="B18" s="45"/>
      <c r="C18" s="52"/>
      <c r="D18" s="51"/>
      <c r="E18" s="55"/>
    </row>
    <row r="19" spans="1:5" s="58" customFormat="1" x14ac:dyDescent="0.35">
      <c r="A19" s="54"/>
      <c r="B19" s="45"/>
      <c r="C19" s="52"/>
      <c r="D19" s="51"/>
      <c r="E19" s="55"/>
    </row>
    <row r="20" spans="1:5" s="58" customFormat="1" x14ac:dyDescent="0.35">
      <c r="A20" s="54"/>
      <c r="B20" s="45"/>
      <c r="C20" s="52"/>
      <c r="D20" s="51"/>
      <c r="E20" s="55"/>
    </row>
    <row r="21" spans="1:5" s="58" customFormat="1" x14ac:dyDescent="0.35">
      <c r="A21" s="54"/>
      <c r="B21" s="45"/>
      <c r="C21" s="52"/>
      <c r="D21" s="51"/>
      <c r="E21" s="55"/>
    </row>
    <row r="22" spans="1:5" s="58" customFormat="1" x14ac:dyDescent="0.35">
      <c r="A22" s="54"/>
      <c r="B22" s="45"/>
      <c r="C22" s="52"/>
      <c r="D22" s="51"/>
      <c r="E22" s="55"/>
    </row>
    <row r="23" spans="1:5" s="58" customFormat="1" x14ac:dyDescent="0.35">
      <c r="A23" s="54"/>
      <c r="B23" s="53"/>
      <c r="C23" s="43"/>
      <c r="D23" s="53"/>
      <c r="E23" s="60"/>
    </row>
    <row r="24" spans="1:5" s="58" customFormat="1" x14ac:dyDescent="0.35">
      <c r="A24" s="54"/>
      <c r="B24" s="53"/>
      <c r="C24" s="43"/>
      <c r="D24" s="53"/>
      <c r="E24" s="60"/>
    </row>
    <row r="25" spans="1:5" s="58" customFormat="1" x14ac:dyDescent="0.35">
      <c r="A25" s="54"/>
      <c r="B25" s="53"/>
      <c r="C25" s="43"/>
      <c r="D25" s="53"/>
      <c r="E25" s="60"/>
    </row>
    <row r="26" spans="1:5" s="58" customFormat="1" x14ac:dyDescent="0.35">
      <c r="A26" s="54"/>
      <c r="B26" s="53"/>
      <c r="C26" s="43"/>
      <c r="D26" s="53"/>
      <c r="E26" s="60"/>
    </row>
    <row r="27" spans="1:5" s="58" customFormat="1" x14ac:dyDescent="0.35">
      <c r="A27" s="54"/>
      <c r="B27" s="61"/>
      <c r="C27" s="52"/>
      <c r="D27" s="61"/>
      <c r="E27" s="55"/>
    </row>
    <row r="28" spans="1:5" s="58" customFormat="1" x14ac:dyDescent="0.35">
      <c r="A28" s="42"/>
      <c r="B28" s="61"/>
      <c r="C28" s="52"/>
      <c r="D28" s="61"/>
      <c r="E28" s="55"/>
    </row>
    <row r="29" spans="1:5" s="58" customFormat="1" x14ac:dyDescent="0.35">
      <c r="A29" s="42"/>
      <c r="B29" s="44"/>
      <c r="C29" s="52"/>
      <c r="D29" s="44"/>
      <c r="E29" s="55"/>
    </row>
    <row r="30" spans="1:5" s="58" customFormat="1" x14ac:dyDescent="0.35">
      <c r="A30" s="54"/>
      <c r="B30" s="44"/>
      <c r="C30" s="52"/>
      <c r="D30" s="44"/>
      <c r="E30" s="55"/>
    </row>
    <row r="31" spans="1:5" s="58" customFormat="1" x14ac:dyDescent="0.35">
      <c r="A31" s="54"/>
      <c r="B31" s="44"/>
      <c r="C31" s="52"/>
      <c r="D31" s="44"/>
      <c r="E31" s="55"/>
    </row>
    <row r="32" spans="1:5" s="58" customFormat="1" x14ac:dyDescent="0.35">
      <c r="A32" s="42"/>
      <c r="B32" s="61"/>
      <c r="C32" s="52"/>
      <c r="D32" s="61"/>
      <c r="E32" s="55"/>
    </row>
    <row r="33" spans="1:5" s="58" customFormat="1" x14ac:dyDescent="0.35">
      <c r="A33" s="42"/>
      <c r="B33" s="44"/>
      <c r="C33" s="52"/>
      <c r="D33" s="44"/>
      <c r="E33" s="65"/>
    </row>
    <row r="34" spans="1:5" s="58" customFormat="1" x14ac:dyDescent="0.35">
      <c r="A34" s="42"/>
      <c r="B34" s="44"/>
      <c r="C34" s="52"/>
      <c r="D34" s="44"/>
      <c r="E34" s="65"/>
    </row>
    <row r="35" spans="1:5" s="58" customFormat="1" x14ac:dyDescent="0.35">
      <c r="A35" s="42"/>
      <c r="B35" s="44"/>
      <c r="C35" s="52"/>
      <c r="D35" s="44"/>
      <c r="E35" s="65"/>
    </row>
    <row r="36" spans="1:5" s="58" customFormat="1" x14ac:dyDescent="0.35">
      <c r="A36" s="42"/>
      <c r="B36" s="44"/>
      <c r="C36" s="52"/>
      <c r="D36" s="44"/>
      <c r="E36" s="65"/>
    </row>
    <row r="37" spans="1:5" s="58" customFormat="1" x14ac:dyDescent="0.35">
      <c r="A37" s="42"/>
      <c r="B37" s="44"/>
      <c r="C37" s="52"/>
      <c r="D37" s="44"/>
      <c r="E37" s="65"/>
    </row>
    <row r="38" spans="1:5" s="58" customFormat="1" x14ac:dyDescent="0.35">
      <c r="A38" s="42"/>
      <c r="B38" s="44"/>
      <c r="C38" s="52"/>
      <c r="D38" s="44"/>
      <c r="E38" s="65"/>
    </row>
    <row r="39" spans="1:5" s="58" customFormat="1" x14ac:dyDescent="0.35">
      <c r="A39" s="42"/>
      <c r="B39" s="44"/>
      <c r="C39" s="52"/>
      <c r="D39" s="44"/>
      <c r="E39" s="65"/>
    </row>
    <row r="40" spans="1:5" s="58" customFormat="1" x14ac:dyDescent="0.35">
      <c r="A40" s="42"/>
      <c r="B40" s="44"/>
      <c r="C40" s="52"/>
      <c r="D40" s="44"/>
      <c r="E40" s="65"/>
    </row>
    <row r="41" spans="1:5" s="58" customFormat="1" x14ac:dyDescent="0.35">
      <c r="A41" s="42"/>
      <c r="B41" s="44"/>
      <c r="C41" s="52"/>
      <c r="D41" s="44"/>
      <c r="E41" s="65"/>
    </row>
    <row r="42" spans="1:5" s="58" customFormat="1" x14ac:dyDescent="0.35">
      <c r="A42" s="42"/>
      <c r="B42" s="44"/>
      <c r="C42" s="52"/>
      <c r="D42" s="44"/>
      <c r="E42" s="65"/>
    </row>
    <row r="43" spans="1:5" s="58" customFormat="1" x14ac:dyDescent="0.35">
      <c r="A43" s="42"/>
      <c r="B43" s="44"/>
      <c r="C43" s="52"/>
      <c r="D43" s="44"/>
      <c r="E43" s="65"/>
    </row>
    <row r="44" spans="1:5" s="58" customFormat="1" x14ac:dyDescent="0.35">
      <c r="A44" s="42"/>
      <c r="B44" s="44"/>
      <c r="C44" s="52"/>
      <c r="D44" s="44"/>
      <c r="E44" s="65"/>
    </row>
    <row r="45" spans="1:5" s="58" customFormat="1" x14ac:dyDescent="0.35">
      <c r="A45" s="42"/>
      <c r="B45" s="44"/>
      <c r="C45" s="52"/>
      <c r="D45" s="44"/>
      <c r="E45" s="65"/>
    </row>
    <row r="46" spans="1:5" s="58" customFormat="1" x14ac:dyDescent="0.35">
      <c r="A46" s="42"/>
      <c r="B46" s="44"/>
      <c r="C46" s="52"/>
      <c r="D46" s="44"/>
      <c r="E46" s="65"/>
    </row>
    <row r="47" spans="1:5" s="58" customFormat="1" x14ac:dyDescent="0.35">
      <c r="A47" s="42"/>
      <c r="B47" s="44"/>
      <c r="C47" s="52"/>
      <c r="D47" s="44"/>
      <c r="E47" s="65"/>
    </row>
    <row r="48" spans="1:5" s="58" customFormat="1" x14ac:dyDescent="0.35">
      <c r="A48" s="42"/>
      <c r="B48" s="44"/>
      <c r="C48" s="52"/>
      <c r="D48" s="44"/>
      <c r="E48" s="65"/>
    </row>
    <row r="49" spans="1:5" s="58" customFormat="1" x14ac:dyDescent="0.35">
      <c r="A49" s="42"/>
      <c r="B49" s="44"/>
      <c r="C49" s="52"/>
      <c r="D49" s="44"/>
      <c r="E49" s="65"/>
    </row>
    <row r="50" spans="1:5" s="58" customFormat="1" x14ac:dyDescent="0.35">
      <c r="A50" s="42"/>
      <c r="B50" s="44"/>
      <c r="C50" s="52"/>
      <c r="D50" s="44"/>
      <c r="E50" s="65"/>
    </row>
    <row r="51" spans="1:5" s="58" customFormat="1" x14ac:dyDescent="0.35">
      <c r="A51" s="42"/>
      <c r="B51" s="44"/>
      <c r="C51" s="52"/>
      <c r="D51" s="44"/>
      <c r="E51" s="65"/>
    </row>
    <row r="52" spans="1:5" s="58" customFormat="1" x14ac:dyDescent="0.35">
      <c r="A52" s="42"/>
      <c r="B52" s="44"/>
      <c r="C52" s="52"/>
      <c r="D52" s="44"/>
      <c r="E52" s="65"/>
    </row>
    <row r="53" spans="1:5" s="58" customFormat="1" x14ac:dyDescent="0.35">
      <c r="A53" s="42"/>
      <c r="B53" s="44"/>
      <c r="C53" s="52"/>
      <c r="D53" s="44"/>
      <c r="E53" s="65"/>
    </row>
    <row r="54" spans="1:5" s="58" customFormat="1" x14ac:dyDescent="0.35">
      <c r="A54" s="42"/>
      <c r="B54" s="44"/>
      <c r="C54" s="52"/>
      <c r="D54" s="44"/>
      <c r="E54" s="65"/>
    </row>
    <row r="55" spans="1:5" s="58" customFormat="1" x14ac:dyDescent="0.35">
      <c r="A55" s="42"/>
      <c r="B55" s="44"/>
      <c r="C55" s="52"/>
      <c r="D55" s="44"/>
      <c r="E55" s="65"/>
    </row>
    <row r="56" spans="1:5" s="58" customFormat="1" x14ac:dyDescent="0.35">
      <c r="A56" s="42"/>
      <c r="B56" s="44"/>
      <c r="C56" s="52"/>
      <c r="D56" s="44"/>
      <c r="E56" s="65"/>
    </row>
    <row r="57" spans="1:5" s="58" customFormat="1" x14ac:dyDescent="0.35">
      <c r="A57" s="42"/>
      <c r="B57" s="44"/>
      <c r="C57" s="52"/>
      <c r="D57" s="44"/>
      <c r="E57" s="65"/>
    </row>
    <row r="58" spans="1:5" s="58" customFormat="1" x14ac:dyDescent="0.35">
      <c r="A58" s="42"/>
      <c r="B58" s="44"/>
      <c r="C58" s="52"/>
      <c r="D58" s="44"/>
      <c r="E58" s="65"/>
    </row>
    <row r="59" spans="1:5" s="58" customFormat="1" x14ac:dyDescent="0.35">
      <c r="A59" s="42"/>
      <c r="B59" s="44"/>
      <c r="C59" s="52"/>
      <c r="D59" s="44"/>
      <c r="E59" s="65"/>
    </row>
    <row r="60" spans="1:5" s="58" customFormat="1" x14ac:dyDescent="0.35">
      <c r="A60" s="42"/>
      <c r="B60" s="44"/>
      <c r="C60" s="52"/>
      <c r="D60" s="44"/>
      <c r="E60" s="65"/>
    </row>
    <row r="61" spans="1:5" s="58" customFormat="1" x14ac:dyDescent="0.35">
      <c r="A61" s="42"/>
      <c r="B61" s="44"/>
      <c r="C61" s="52"/>
      <c r="D61" s="44"/>
      <c r="E61" s="65"/>
    </row>
    <row r="62" spans="1:5" s="58" customFormat="1" x14ac:dyDescent="0.35">
      <c r="A62" s="42"/>
      <c r="B62" s="44"/>
      <c r="C62" s="52"/>
      <c r="D62" s="44"/>
      <c r="E62" s="65"/>
    </row>
    <row r="63" spans="1:5" s="58" customFormat="1" x14ac:dyDescent="0.35">
      <c r="A63" s="42"/>
      <c r="B63" s="44"/>
      <c r="C63" s="52"/>
      <c r="D63" s="44"/>
      <c r="E63" s="65"/>
    </row>
    <row r="64" spans="1:5" s="58" customFormat="1" x14ac:dyDescent="0.35">
      <c r="A64" s="42"/>
      <c r="B64" s="44"/>
      <c r="C64" s="52"/>
      <c r="D64" s="44"/>
      <c r="E64" s="65"/>
    </row>
    <row r="65" spans="1:5" s="58" customFormat="1" x14ac:dyDescent="0.35">
      <c r="A65" s="42"/>
      <c r="B65" s="44"/>
      <c r="C65" s="52"/>
      <c r="D65" s="44"/>
      <c r="E65" s="65"/>
    </row>
    <row r="66" spans="1:5" s="58" customFormat="1" x14ac:dyDescent="0.35">
      <c r="A66" s="42"/>
      <c r="B66" s="44"/>
      <c r="C66" s="52"/>
      <c r="D66" s="44"/>
      <c r="E66" s="65"/>
    </row>
    <row r="67" spans="1:5" s="58" customFormat="1" x14ac:dyDescent="0.35">
      <c r="A67" s="42"/>
      <c r="B67" s="44"/>
      <c r="C67" s="52"/>
      <c r="D67" s="44"/>
      <c r="E67" s="65"/>
    </row>
    <row r="68" spans="1:5" s="58" customFormat="1" x14ac:dyDescent="0.35">
      <c r="A68" s="42"/>
      <c r="B68" s="44"/>
      <c r="C68" s="52"/>
      <c r="D68" s="44"/>
      <c r="E68" s="65"/>
    </row>
    <row r="69" spans="1:5" s="58" customFormat="1" x14ac:dyDescent="0.35">
      <c r="A69" s="42"/>
      <c r="B69" s="44"/>
      <c r="C69" s="52"/>
      <c r="D69" s="44"/>
      <c r="E69" s="65"/>
    </row>
    <row r="70" spans="1:5" s="58" customFormat="1" x14ac:dyDescent="0.35">
      <c r="A70" s="42"/>
      <c r="B70" s="44"/>
      <c r="C70" s="52"/>
      <c r="D70" s="44"/>
      <c r="E70" s="65"/>
    </row>
    <row r="71" spans="1:5" s="58" customFormat="1" x14ac:dyDescent="0.35">
      <c r="A71" s="42"/>
      <c r="B71" s="44"/>
      <c r="C71" s="52"/>
      <c r="D71" s="44"/>
      <c r="E71" s="65"/>
    </row>
    <row r="72" spans="1:5" s="58" customFormat="1" x14ac:dyDescent="0.35">
      <c r="A72" s="42"/>
      <c r="B72" s="44"/>
      <c r="C72" s="52"/>
      <c r="D72" s="44"/>
      <c r="E72" s="65"/>
    </row>
    <row r="73" spans="1:5" s="58" customFormat="1" x14ac:dyDescent="0.35">
      <c r="A73" s="42"/>
      <c r="B73" s="44"/>
      <c r="C73" s="52"/>
      <c r="D73" s="44"/>
      <c r="E73" s="65"/>
    </row>
    <row r="74" spans="1:5" s="58" customFormat="1" x14ac:dyDescent="0.35">
      <c r="A74" s="42"/>
      <c r="B74" s="44"/>
      <c r="C74" s="52"/>
      <c r="D74" s="44"/>
      <c r="E74" s="65"/>
    </row>
    <row r="75" spans="1:5" s="58" customFormat="1" x14ac:dyDescent="0.35">
      <c r="A75" s="42"/>
      <c r="B75" s="44"/>
      <c r="C75" s="52"/>
      <c r="D75" s="44"/>
      <c r="E75" s="65"/>
    </row>
    <row r="76" spans="1:5" s="58" customFormat="1" x14ac:dyDescent="0.35">
      <c r="A76" s="42"/>
      <c r="B76" s="44"/>
      <c r="C76" s="52"/>
      <c r="D76" s="44"/>
      <c r="E76" s="65"/>
    </row>
    <row r="77" spans="1:5" s="58" customFormat="1" x14ac:dyDescent="0.35">
      <c r="A77" s="42"/>
      <c r="B77" s="44"/>
      <c r="C77" s="52"/>
      <c r="D77" s="44"/>
      <c r="E77" s="65"/>
    </row>
    <row r="78" spans="1:5" s="58" customFormat="1" x14ac:dyDescent="0.35">
      <c r="A78" s="42"/>
      <c r="B78" s="44"/>
      <c r="C78" s="52"/>
      <c r="D78" s="44"/>
      <c r="E78" s="65"/>
    </row>
    <row r="79" spans="1:5" s="58" customFormat="1" x14ac:dyDescent="0.35">
      <c r="A79" s="42"/>
      <c r="B79" s="44"/>
      <c r="C79" s="52"/>
      <c r="D79" s="44"/>
      <c r="E79" s="65"/>
    </row>
    <row r="80" spans="1:5" s="58" customFormat="1" x14ac:dyDescent="0.35">
      <c r="A80" s="42"/>
      <c r="B80" s="44"/>
      <c r="C80" s="52"/>
      <c r="D80" s="44"/>
      <c r="E80" s="65"/>
    </row>
    <row r="81" spans="1:5" s="58" customFormat="1" x14ac:dyDescent="0.35">
      <c r="A81" s="42"/>
      <c r="B81" s="44"/>
      <c r="C81" s="52"/>
      <c r="D81" s="44"/>
      <c r="E81" s="65"/>
    </row>
    <row r="82" spans="1:5" s="58" customFormat="1" x14ac:dyDescent="0.35">
      <c r="A82" s="42"/>
      <c r="B82" s="44"/>
      <c r="C82" s="52"/>
      <c r="D82" s="44"/>
      <c r="E82" s="65"/>
    </row>
    <row r="83" spans="1:5" s="58" customFormat="1" x14ac:dyDescent="0.35">
      <c r="A83" s="42"/>
      <c r="B83" s="44"/>
      <c r="C83" s="52"/>
      <c r="D83" s="44"/>
      <c r="E83" s="65"/>
    </row>
    <row r="84" spans="1:5" s="58" customFormat="1" x14ac:dyDescent="0.35">
      <c r="A84" s="42"/>
      <c r="B84" s="53"/>
      <c r="C84" s="52"/>
      <c r="D84" s="61"/>
      <c r="E84" s="60"/>
    </row>
    <row r="85" spans="1:5" s="58" customFormat="1" x14ac:dyDescent="0.35">
      <c r="A85" s="54"/>
      <c r="B85" s="61"/>
      <c r="C85" s="52"/>
      <c r="D85" s="61"/>
      <c r="E85" s="55"/>
    </row>
    <row r="86" spans="1:5" s="58" customFormat="1" x14ac:dyDescent="0.35">
      <c r="A86" s="42"/>
      <c r="B86" s="61"/>
      <c r="C86" s="52"/>
      <c r="D86" s="51"/>
      <c r="E86" s="55"/>
    </row>
    <row r="87" spans="1:5" s="58" customFormat="1" x14ac:dyDescent="0.35">
      <c r="A87" s="42"/>
      <c r="B87" s="61"/>
      <c r="C87" s="52"/>
      <c r="D87" s="51"/>
      <c r="E87" s="55"/>
    </row>
    <row r="88" spans="1:5" s="58" customFormat="1" x14ac:dyDescent="0.35">
      <c r="A88" s="54"/>
      <c r="B88" s="61"/>
      <c r="C88" s="52"/>
      <c r="D88" s="51"/>
      <c r="E88" s="55"/>
    </row>
    <row r="89" spans="1:5" s="58" customFormat="1" x14ac:dyDescent="0.35">
      <c r="A89" s="54"/>
      <c r="B89" s="61"/>
      <c r="C89" s="52"/>
      <c r="D89" s="51"/>
      <c r="E89" s="55"/>
    </row>
    <row r="90" spans="1:5" s="58" customFormat="1" x14ac:dyDescent="0.35">
      <c r="A90" s="54"/>
      <c r="B90" s="61"/>
      <c r="C90" s="52"/>
      <c r="D90" s="51"/>
      <c r="E90" s="55"/>
    </row>
    <row r="91" spans="1:5" s="58" customFormat="1" x14ac:dyDescent="0.35">
      <c r="A91" s="54"/>
      <c r="B91" s="61"/>
      <c r="C91" s="52"/>
      <c r="D91" s="51"/>
      <c r="E91" s="55"/>
    </row>
    <row r="92" spans="1:5" s="58" customFormat="1" x14ac:dyDescent="0.35">
      <c r="A92" s="54"/>
      <c r="B92" s="61"/>
      <c r="C92" s="52"/>
      <c r="D92" s="51"/>
      <c r="E92" s="55"/>
    </row>
    <row r="93" spans="1:5" s="58" customFormat="1" x14ac:dyDescent="0.35">
      <c r="A93" s="54"/>
      <c r="B93" s="61"/>
      <c r="C93" s="52"/>
      <c r="D93" s="51"/>
      <c r="E93" s="55"/>
    </row>
    <row r="94" spans="1:5" s="58" customFormat="1" x14ac:dyDescent="0.35">
      <c r="A94" s="54"/>
      <c r="B94" s="45"/>
      <c r="C94" s="47"/>
      <c r="D94" s="45"/>
      <c r="E94" s="48"/>
    </row>
    <row r="95" spans="1:5" s="58" customFormat="1" x14ac:dyDescent="0.35">
      <c r="A95" s="42"/>
      <c r="B95" s="45"/>
      <c r="C95" s="47"/>
      <c r="D95" s="45"/>
      <c r="E95" s="48"/>
    </row>
    <row r="96" spans="1:5" s="58" customFormat="1" x14ac:dyDescent="0.35">
      <c r="A96" s="42"/>
      <c r="B96" s="45"/>
      <c r="C96" s="47"/>
      <c r="D96" s="45"/>
      <c r="E96" s="48"/>
    </row>
    <row r="97" spans="1:5" s="58" customFormat="1" x14ac:dyDescent="0.35">
      <c r="A97" s="42"/>
      <c r="B97" s="45"/>
      <c r="C97" s="47"/>
      <c r="D97" s="45"/>
      <c r="E97" s="48"/>
    </row>
    <row r="98" spans="1:5" s="58" customFormat="1" x14ac:dyDescent="0.35">
      <c r="A98" s="42"/>
      <c r="B98" s="45"/>
      <c r="C98" s="47"/>
      <c r="D98" s="45"/>
      <c r="E98" s="48"/>
    </row>
    <row r="99" spans="1:5" s="58" customFormat="1" x14ac:dyDescent="0.35">
      <c r="A99" s="42"/>
      <c r="B99" s="45"/>
      <c r="C99" s="47"/>
      <c r="D99" s="45"/>
      <c r="E99" s="48"/>
    </row>
    <row r="100" spans="1:5" s="58" customFormat="1" x14ac:dyDescent="0.35">
      <c r="A100" s="42"/>
      <c r="B100" s="45"/>
      <c r="C100" s="47"/>
      <c r="D100" s="45"/>
      <c r="E100" s="48"/>
    </row>
    <row r="101" spans="1:5" s="58" customFormat="1" x14ac:dyDescent="0.35">
      <c r="A101" s="42"/>
      <c r="B101" s="45"/>
      <c r="C101" s="47"/>
      <c r="D101" s="45"/>
      <c r="E101" s="48"/>
    </row>
    <row r="102" spans="1:5" s="58" customFormat="1" x14ac:dyDescent="0.35">
      <c r="A102" s="42"/>
      <c r="B102" s="45"/>
      <c r="C102" s="47"/>
      <c r="D102" s="45"/>
      <c r="E102" s="48"/>
    </row>
    <row r="103" spans="1:5" s="58" customFormat="1" x14ac:dyDescent="0.35">
      <c r="A103" s="42"/>
      <c r="B103" s="45"/>
      <c r="C103" s="47"/>
      <c r="D103" s="45"/>
      <c r="E103" s="48"/>
    </row>
    <row r="104" spans="1:5" s="58" customFormat="1" x14ac:dyDescent="0.35">
      <c r="A104" s="42"/>
      <c r="B104" s="45"/>
      <c r="C104" s="47"/>
      <c r="D104" s="45"/>
      <c r="E104" s="48"/>
    </row>
    <row r="105" spans="1:5" s="58" customFormat="1" x14ac:dyDescent="0.35">
      <c r="A105" s="42"/>
      <c r="B105" s="45"/>
      <c r="C105" s="47"/>
      <c r="D105" s="45"/>
      <c r="E105" s="48"/>
    </row>
    <row r="106" spans="1:5" s="58" customFormat="1" x14ac:dyDescent="0.35">
      <c r="A106" s="42"/>
      <c r="B106" s="45"/>
      <c r="C106" s="47"/>
      <c r="D106" s="45"/>
      <c r="E106" s="48"/>
    </row>
    <row r="107" spans="1:5" s="58" customFormat="1" x14ac:dyDescent="0.35">
      <c r="A107" s="42"/>
      <c r="B107" s="45"/>
      <c r="C107" s="47"/>
      <c r="D107" s="45"/>
      <c r="E107" s="48"/>
    </row>
    <row r="108" spans="1:5" s="58" customFormat="1" x14ac:dyDescent="0.35">
      <c r="A108" s="42"/>
      <c r="B108" s="45"/>
      <c r="C108" s="47"/>
      <c r="D108" s="45"/>
      <c r="E108" s="48"/>
    </row>
    <row r="109" spans="1:5" s="58" customFormat="1" x14ac:dyDescent="0.35">
      <c r="A109" s="42"/>
      <c r="B109" s="45"/>
      <c r="C109" s="47"/>
      <c r="D109" s="45"/>
      <c r="E109" s="48"/>
    </row>
    <row r="110" spans="1:5" s="58" customFormat="1" x14ac:dyDescent="0.35">
      <c r="A110" s="42"/>
      <c r="B110" s="45"/>
      <c r="C110" s="47"/>
      <c r="D110" s="45"/>
      <c r="E110" s="48"/>
    </row>
    <row r="111" spans="1:5" s="58" customFormat="1" x14ac:dyDescent="0.35">
      <c r="A111" s="42"/>
      <c r="B111" s="45"/>
      <c r="C111" s="47"/>
      <c r="D111" s="45"/>
      <c r="E111" s="48"/>
    </row>
    <row r="112" spans="1:5" s="58" customFormat="1" x14ac:dyDescent="0.35">
      <c r="A112" s="42"/>
      <c r="B112" s="45"/>
      <c r="C112" s="47"/>
      <c r="D112" s="45"/>
      <c r="E112" s="48"/>
    </row>
    <row r="113" spans="1:5" s="58" customFormat="1" x14ac:dyDescent="0.35">
      <c r="A113" s="42"/>
      <c r="B113" s="45"/>
      <c r="C113" s="47"/>
      <c r="D113" s="45"/>
      <c r="E113" s="48"/>
    </row>
    <row r="114" spans="1:5" s="58" customFormat="1" x14ac:dyDescent="0.35">
      <c r="A114" s="42"/>
      <c r="B114" s="45"/>
      <c r="C114" s="47"/>
      <c r="D114" s="45"/>
      <c r="E114" s="48"/>
    </row>
  </sheetData>
  <mergeCells count="5">
    <mergeCell ref="A1:A3"/>
    <mergeCell ref="B1:B3"/>
    <mergeCell ref="C1:C3"/>
    <mergeCell ref="D2:D3"/>
    <mergeCell ref="E2:E3"/>
  </mergeCells>
  <pageMargins left="0.7" right="0.7" top="0.75" bottom="0.75" header="0.3" footer="0.3"/>
  <pageSetup paperSize="5" scale="5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342C1-EA5A-408B-A0F6-F6CD56D039D1}">
  <sheetPr>
    <tabColor rgb="FF00B050"/>
  </sheetPr>
  <dimension ref="A1:G27"/>
  <sheetViews>
    <sheetView view="pageBreakPreview" topLeftCell="A4" zoomScale="70" zoomScaleNormal="70" zoomScaleSheetLayoutView="70" workbookViewId="0">
      <selection activeCell="K17" sqref="A1:XFD1048576"/>
    </sheetView>
  </sheetViews>
  <sheetFormatPr defaultRowHeight="15.5" x14ac:dyDescent="0.35"/>
  <cols>
    <col min="1" max="1" width="5.36328125" style="42" customWidth="1"/>
    <col min="2" max="2" width="9" style="45" bestFit="1" customWidth="1"/>
    <col min="3" max="3" width="59" style="45" customWidth="1"/>
    <col min="4" max="4" width="18.453125" style="47" bestFit="1" customWidth="1"/>
    <col min="5" max="5" width="9.7265625" style="45" customWidth="1"/>
    <col min="6" max="6" width="16.1796875" style="458" customWidth="1"/>
    <col min="7" max="7" width="14.36328125" style="45" customWidth="1"/>
    <col min="8" max="242" width="8.7265625" style="108"/>
    <col min="243" max="243" width="5.36328125" style="108" customWidth="1"/>
    <col min="244" max="244" width="17.90625" style="108" customWidth="1"/>
    <col min="245" max="245" width="9" style="108" bestFit="1" customWidth="1"/>
    <col min="246" max="246" width="37.08984375" style="108" customWidth="1"/>
    <col min="247" max="247" width="10.26953125" style="108" customWidth="1"/>
    <col min="248" max="248" width="20.1796875" style="108" customWidth="1"/>
    <col min="249" max="249" width="18.453125" style="108" bestFit="1" customWidth="1"/>
    <col min="250" max="257" width="9.7265625" style="108" customWidth="1"/>
    <col min="258" max="258" width="16.1796875" style="108" customWidth="1"/>
    <col min="259" max="259" width="14.36328125" style="108" customWidth="1"/>
    <col min="260" max="260" width="13.7265625" style="108" customWidth="1"/>
    <col min="261" max="262" width="12.6328125" style="108" customWidth="1"/>
    <col min="263" max="263" width="28.81640625" style="108" customWidth="1"/>
    <col min="264" max="498" width="8.7265625" style="108"/>
    <col min="499" max="499" width="5.36328125" style="108" customWidth="1"/>
    <col min="500" max="500" width="17.90625" style="108" customWidth="1"/>
    <col min="501" max="501" width="9" style="108" bestFit="1" customWidth="1"/>
    <col min="502" max="502" width="37.08984375" style="108" customWidth="1"/>
    <col min="503" max="503" width="10.26953125" style="108" customWidth="1"/>
    <col min="504" max="504" width="20.1796875" style="108" customWidth="1"/>
    <col min="505" max="505" width="18.453125" style="108" bestFit="1" customWidth="1"/>
    <col min="506" max="513" width="9.7265625" style="108" customWidth="1"/>
    <col min="514" max="514" width="16.1796875" style="108" customWidth="1"/>
    <col min="515" max="515" width="14.36328125" style="108" customWidth="1"/>
    <col min="516" max="516" width="13.7265625" style="108" customWidth="1"/>
    <col min="517" max="518" width="12.6328125" style="108" customWidth="1"/>
    <col min="519" max="519" width="28.81640625" style="108" customWidth="1"/>
    <col min="520" max="754" width="8.7265625" style="108"/>
    <col min="755" max="755" width="5.36328125" style="108" customWidth="1"/>
    <col min="756" max="756" width="17.90625" style="108" customWidth="1"/>
    <col min="757" max="757" width="9" style="108" bestFit="1" customWidth="1"/>
    <col min="758" max="758" width="37.08984375" style="108" customWidth="1"/>
    <col min="759" max="759" width="10.26953125" style="108" customWidth="1"/>
    <col min="760" max="760" width="20.1796875" style="108" customWidth="1"/>
    <col min="761" max="761" width="18.453125" style="108" bestFit="1" customWidth="1"/>
    <col min="762" max="769" width="9.7265625" style="108" customWidth="1"/>
    <col min="770" max="770" width="16.1796875" style="108" customWidth="1"/>
    <col min="771" max="771" width="14.36328125" style="108" customWidth="1"/>
    <col min="772" max="772" width="13.7265625" style="108" customWidth="1"/>
    <col min="773" max="774" width="12.6328125" style="108" customWidth="1"/>
    <col min="775" max="775" width="28.81640625" style="108" customWidth="1"/>
    <col min="776" max="1010" width="8.7265625" style="108"/>
    <col min="1011" max="1011" width="5.36328125" style="108" customWidth="1"/>
    <col min="1012" max="1012" width="17.90625" style="108" customWidth="1"/>
    <col min="1013" max="1013" width="9" style="108" bestFit="1" customWidth="1"/>
    <col min="1014" max="1014" width="37.08984375" style="108" customWidth="1"/>
    <col min="1015" max="1015" width="10.26953125" style="108" customWidth="1"/>
    <col min="1016" max="1016" width="20.1796875" style="108" customWidth="1"/>
    <col min="1017" max="1017" width="18.453125" style="108" bestFit="1" customWidth="1"/>
    <col min="1018" max="1025" width="9.7265625" style="108" customWidth="1"/>
    <col min="1026" max="1026" width="16.1796875" style="108" customWidth="1"/>
    <col min="1027" max="1027" width="14.36328125" style="108" customWidth="1"/>
    <col min="1028" max="1028" width="13.7265625" style="108" customWidth="1"/>
    <col min="1029" max="1030" width="12.6328125" style="108" customWidth="1"/>
    <col min="1031" max="1031" width="28.81640625" style="108" customWidth="1"/>
    <col min="1032" max="1266" width="8.7265625" style="108"/>
    <col min="1267" max="1267" width="5.36328125" style="108" customWidth="1"/>
    <col min="1268" max="1268" width="17.90625" style="108" customWidth="1"/>
    <col min="1269" max="1269" width="9" style="108" bestFit="1" customWidth="1"/>
    <col min="1270" max="1270" width="37.08984375" style="108" customWidth="1"/>
    <col min="1271" max="1271" width="10.26953125" style="108" customWidth="1"/>
    <col min="1272" max="1272" width="20.1796875" style="108" customWidth="1"/>
    <col min="1273" max="1273" width="18.453125" style="108" bestFit="1" customWidth="1"/>
    <col min="1274" max="1281" width="9.7265625" style="108" customWidth="1"/>
    <col min="1282" max="1282" width="16.1796875" style="108" customWidth="1"/>
    <col min="1283" max="1283" width="14.36328125" style="108" customWidth="1"/>
    <col min="1284" max="1284" width="13.7265625" style="108" customWidth="1"/>
    <col min="1285" max="1286" width="12.6328125" style="108" customWidth="1"/>
    <col min="1287" max="1287" width="28.81640625" style="108" customWidth="1"/>
    <col min="1288" max="1522" width="8.7265625" style="108"/>
    <col min="1523" max="1523" width="5.36328125" style="108" customWidth="1"/>
    <col min="1524" max="1524" width="17.90625" style="108" customWidth="1"/>
    <col min="1525" max="1525" width="9" style="108" bestFit="1" customWidth="1"/>
    <col min="1526" max="1526" width="37.08984375" style="108" customWidth="1"/>
    <col min="1527" max="1527" width="10.26953125" style="108" customWidth="1"/>
    <col min="1528" max="1528" width="20.1796875" style="108" customWidth="1"/>
    <col min="1529" max="1529" width="18.453125" style="108" bestFit="1" customWidth="1"/>
    <col min="1530" max="1537" width="9.7265625" style="108" customWidth="1"/>
    <col min="1538" max="1538" width="16.1796875" style="108" customWidth="1"/>
    <col min="1539" max="1539" width="14.36328125" style="108" customWidth="1"/>
    <col min="1540" max="1540" width="13.7265625" style="108" customWidth="1"/>
    <col min="1541" max="1542" width="12.6328125" style="108" customWidth="1"/>
    <col min="1543" max="1543" width="28.81640625" style="108" customWidth="1"/>
    <col min="1544" max="1778" width="8.7265625" style="108"/>
    <col min="1779" max="1779" width="5.36328125" style="108" customWidth="1"/>
    <col min="1780" max="1780" width="17.90625" style="108" customWidth="1"/>
    <col min="1781" max="1781" width="9" style="108" bestFit="1" customWidth="1"/>
    <col min="1782" max="1782" width="37.08984375" style="108" customWidth="1"/>
    <col min="1783" max="1783" width="10.26953125" style="108" customWidth="1"/>
    <col min="1784" max="1784" width="20.1796875" style="108" customWidth="1"/>
    <col min="1785" max="1785" width="18.453125" style="108" bestFit="1" customWidth="1"/>
    <col min="1786" max="1793" width="9.7265625" style="108" customWidth="1"/>
    <col min="1794" max="1794" width="16.1796875" style="108" customWidth="1"/>
    <col min="1795" max="1795" width="14.36328125" style="108" customWidth="1"/>
    <col min="1796" max="1796" width="13.7265625" style="108" customWidth="1"/>
    <col min="1797" max="1798" width="12.6328125" style="108" customWidth="1"/>
    <col min="1799" max="1799" width="28.81640625" style="108" customWidth="1"/>
    <col min="1800" max="2034" width="8.7265625" style="108"/>
    <col min="2035" max="2035" width="5.36328125" style="108" customWidth="1"/>
    <col min="2036" max="2036" width="17.90625" style="108" customWidth="1"/>
    <col min="2037" max="2037" width="9" style="108" bestFit="1" customWidth="1"/>
    <col min="2038" max="2038" width="37.08984375" style="108" customWidth="1"/>
    <col min="2039" max="2039" width="10.26953125" style="108" customWidth="1"/>
    <col min="2040" max="2040" width="20.1796875" style="108" customWidth="1"/>
    <col min="2041" max="2041" width="18.453125" style="108" bestFit="1" customWidth="1"/>
    <col min="2042" max="2049" width="9.7265625" style="108" customWidth="1"/>
    <col min="2050" max="2050" width="16.1796875" style="108" customWidth="1"/>
    <col min="2051" max="2051" width="14.36328125" style="108" customWidth="1"/>
    <col min="2052" max="2052" width="13.7265625" style="108" customWidth="1"/>
    <col min="2053" max="2054" width="12.6328125" style="108" customWidth="1"/>
    <col min="2055" max="2055" width="28.81640625" style="108" customWidth="1"/>
    <col min="2056" max="2290" width="8.7265625" style="108"/>
    <col min="2291" max="2291" width="5.36328125" style="108" customWidth="1"/>
    <col min="2292" max="2292" width="17.90625" style="108" customWidth="1"/>
    <col min="2293" max="2293" width="9" style="108" bestFit="1" customWidth="1"/>
    <col min="2294" max="2294" width="37.08984375" style="108" customWidth="1"/>
    <col min="2295" max="2295" width="10.26953125" style="108" customWidth="1"/>
    <col min="2296" max="2296" width="20.1796875" style="108" customWidth="1"/>
    <col min="2297" max="2297" width="18.453125" style="108" bestFit="1" customWidth="1"/>
    <col min="2298" max="2305" width="9.7265625" style="108" customWidth="1"/>
    <col min="2306" max="2306" width="16.1796875" style="108" customWidth="1"/>
    <col min="2307" max="2307" width="14.36328125" style="108" customWidth="1"/>
    <col min="2308" max="2308" width="13.7265625" style="108" customWidth="1"/>
    <col min="2309" max="2310" width="12.6328125" style="108" customWidth="1"/>
    <col min="2311" max="2311" width="28.81640625" style="108" customWidth="1"/>
    <col min="2312" max="2546" width="8.7265625" style="108"/>
    <col min="2547" max="2547" width="5.36328125" style="108" customWidth="1"/>
    <col min="2548" max="2548" width="17.90625" style="108" customWidth="1"/>
    <col min="2549" max="2549" width="9" style="108" bestFit="1" customWidth="1"/>
    <col min="2550" max="2550" width="37.08984375" style="108" customWidth="1"/>
    <col min="2551" max="2551" width="10.26953125" style="108" customWidth="1"/>
    <col min="2552" max="2552" width="20.1796875" style="108" customWidth="1"/>
    <col min="2553" max="2553" width="18.453125" style="108" bestFit="1" customWidth="1"/>
    <col min="2554" max="2561" width="9.7265625" style="108" customWidth="1"/>
    <col min="2562" max="2562" width="16.1796875" style="108" customWidth="1"/>
    <col min="2563" max="2563" width="14.36328125" style="108" customWidth="1"/>
    <col min="2564" max="2564" width="13.7265625" style="108" customWidth="1"/>
    <col min="2565" max="2566" width="12.6328125" style="108" customWidth="1"/>
    <col min="2567" max="2567" width="28.81640625" style="108" customWidth="1"/>
    <col min="2568" max="2802" width="8.7265625" style="108"/>
    <col min="2803" max="2803" width="5.36328125" style="108" customWidth="1"/>
    <col min="2804" max="2804" width="17.90625" style="108" customWidth="1"/>
    <col min="2805" max="2805" width="9" style="108" bestFit="1" customWidth="1"/>
    <col min="2806" max="2806" width="37.08984375" style="108" customWidth="1"/>
    <col min="2807" max="2807" width="10.26953125" style="108" customWidth="1"/>
    <col min="2808" max="2808" width="20.1796875" style="108" customWidth="1"/>
    <col min="2809" max="2809" width="18.453125" style="108" bestFit="1" customWidth="1"/>
    <col min="2810" max="2817" width="9.7265625" style="108" customWidth="1"/>
    <col min="2818" max="2818" width="16.1796875" style="108" customWidth="1"/>
    <col min="2819" max="2819" width="14.36328125" style="108" customWidth="1"/>
    <col min="2820" max="2820" width="13.7265625" style="108" customWidth="1"/>
    <col min="2821" max="2822" width="12.6328125" style="108" customWidth="1"/>
    <col min="2823" max="2823" width="28.81640625" style="108" customWidth="1"/>
    <col min="2824" max="3058" width="8.7265625" style="108"/>
    <col min="3059" max="3059" width="5.36328125" style="108" customWidth="1"/>
    <col min="3060" max="3060" width="17.90625" style="108" customWidth="1"/>
    <col min="3061" max="3061" width="9" style="108" bestFit="1" customWidth="1"/>
    <col min="3062" max="3062" width="37.08984375" style="108" customWidth="1"/>
    <col min="3063" max="3063" width="10.26953125" style="108" customWidth="1"/>
    <col min="3064" max="3064" width="20.1796875" style="108" customWidth="1"/>
    <col min="3065" max="3065" width="18.453125" style="108" bestFit="1" customWidth="1"/>
    <col min="3066" max="3073" width="9.7265625" style="108" customWidth="1"/>
    <col min="3074" max="3074" width="16.1796875" style="108" customWidth="1"/>
    <col min="3075" max="3075" width="14.36328125" style="108" customWidth="1"/>
    <col min="3076" max="3076" width="13.7265625" style="108" customWidth="1"/>
    <col min="3077" max="3078" width="12.6328125" style="108" customWidth="1"/>
    <col min="3079" max="3079" width="28.81640625" style="108" customWidth="1"/>
    <col min="3080" max="3314" width="8.7265625" style="108"/>
    <col min="3315" max="3315" width="5.36328125" style="108" customWidth="1"/>
    <col min="3316" max="3316" width="17.90625" style="108" customWidth="1"/>
    <col min="3317" max="3317" width="9" style="108" bestFit="1" customWidth="1"/>
    <col min="3318" max="3318" width="37.08984375" style="108" customWidth="1"/>
    <col min="3319" max="3319" width="10.26953125" style="108" customWidth="1"/>
    <col min="3320" max="3320" width="20.1796875" style="108" customWidth="1"/>
    <col min="3321" max="3321" width="18.453125" style="108" bestFit="1" customWidth="1"/>
    <col min="3322" max="3329" width="9.7265625" style="108" customWidth="1"/>
    <col min="3330" max="3330" width="16.1796875" style="108" customWidth="1"/>
    <col min="3331" max="3331" width="14.36328125" style="108" customWidth="1"/>
    <col min="3332" max="3332" width="13.7265625" style="108" customWidth="1"/>
    <col min="3333" max="3334" width="12.6328125" style="108" customWidth="1"/>
    <col min="3335" max="3335" width="28.81640625" style="108" customWidth="1"/>
    <col min="3336" max="3570" width="8.7265625" style="108"/>
    <col min="3571" max="3571" width="5.36328125" style="108" customWidth="1"/>
    <col min="3572" max="3572" width="17.90625" style="108" customWidth="1"/>
    <col min="3573" max="3573" width="9" style="108" bestFit="1" customWidth="1"/>
    <col min="3574" max="3574" width="37.08984375" style="108" customWidth="1"/>
    <col min="3575" max="3575" width="10.26953125" style="108" customWidth="1"/>
    <col min="3576" max="3576" width="20.1796875" style="108" customWidth="1"/>
    <col min="3577" max="3577" width="18.453125" style="108" bestFit="1" customWidth="1"/>
    <col min="3578" max="3585" width="9.7265625" style="108" customWidth="1"/>
    <col min="3586" max="3586" width="16.1796875" style="108" customWidth="1"/>
    <col min="3587" max="3587" width="14.36328125" style="108" customWidth="1"/>
    <col min="3588" max="3588" width="13.7265625" style="108" customWidth="1"/>
    <col min="3589" max="3590" width="12.6328125" style="108" customWidth="1"/>
    <col min="3591" max="3591" width="28.81640625" style="108" customWidth="1"/>
    <col min="3592" max="3826" width="8.7265625" style="108"/>
    <col min="3827" max="3827" width="5.36328125" style="108" customWidth="1"/>
    <col min="3828" max="3828" width="17.90625" style="108" customWidth="1"/>
    <col min="3829" max="3829" width="9" style="108" bestFit="1" customWidth="1"/>
    <col min="3830" max="3830" width="37.08984375" style="108" customWidth="1"/>
    <col min="3831" max="3831" width="10.26953125" style="108" customWidth="1"/>
    <col min="3832" max="3832" width="20.1796875" style="108" customWidth="1"/>
    <col min="3833" max="3833" width="18.453125" style="108" bestFit="1" customWidth="1"/>
    <col min="3834" max="3841" width="9.7265625" style="108" customWidth="1"/>
    <col min="3842" max="3842" width="16.1796875" style="108" customWidth="1"/>
    <col min="3843" max="3843" width="14.36328125" style="108" customWidth="1"/>
    <col min="3844" max="3844" width="13.7265625" style="108" customWidth="1"/>
    <col min="3845" max="3846" width="12.6328125" style="108" customWidth="1"/>
    <col min="3847" max="3847" width="28.81640625" style="108" customWidth="1"/>
    <col min="3848" max="4082" width="8.7265625" style="108"/>
    <col min="4083" max="4083" width="5.36328125" style="108" customWidth="1"/>
    <col min="4084" max="4084" width="17.90625" style="108" customWidth="1"/>
    <col min="4085" max="4085" width="9" style="108" bestFit="1" customWidth="1"/>
    <col min="4086" max="4086" width="37.08984375" style="108" customWidth="1"/>
    <col min="4087" max="4087" width="10.26953125" style="108" customWidth="1"/>
    <col min="4088" max="4088" width="20.1796875" style="108" customWidth="1"/>
    <col min="4089" max="4089" width="18.453125" style="108" bestFit="1" customWidth="1"/>
    <col min="4090" max="4097" width="9.7265625" style="108" customWidth="1"/>
    <col min="4098" max="4098" width="16.1796875" style="108" customWidth="1"/>
    <col min="4099" max="4099" width="14.36328125" style="108" customWidth="1"/>
    <col min="4100" max="4100" width="13.7265625" style="108" customWidth="1"/>
    <col min="4101" max="4102" width="12.6328125" style="108" customWidth="1"/>
    <col min="4103" max="4103" width="28.81640625" style="108" customWidth="1"/>
    <col min="4104" max="4338" width="8.7265625" style="108"/>
    <col min="4339" max="4339" width="5.36328125" style="108" customWidth="1"/>
    <col min="4340" max="4340" width="17.90625" style="108" customWidth="1"/>
    <col min="4341" max="4341" width="9" style="108" bestFit="1" customWidth="1"/>
    <col min="4342" max="4342" width="37.08984375" style="108" customWidth="1"/>
    <col min="4343" max="4343" width="10.26953125" style="108" customWidth="1"/>
    <col min="4344" max="4344" width="20.1796875" style="108" customWidth="1"/>
    <col min="4345" max="4345" width="18.453125" style="108" bestFit="1" customWidth="1"/>
    <col min="4346" max="4353" width="9.7265625" style="108" customWidth="1"/>
    <col min="4354" max="4354" width="16.1796875" style="108" customWidth="1"/>
    <col min="4355" max="4355" width="14.36328125" style="108" customWidth="1"/>
    <col min="4356" max="4356" width="13.7265625" style="108" customWidth="1"/>
    <col min="4357" max="4358" width="12.6328125" style="108" customWidth="1"/>
    <col min="4359" max="4359" width="28.81640625" style="108" customWidth="1"/>
    <col min="4360" max="4594" width="8.7265625" style="108"/>
    <col min="4595" max="4595" width="5.36328125" style="108" customWidth="1"/>
    <col min="4596" max="4596" width="17.90625" style="108" customWidth="1"/>
    <col min="4597" max="4597" width="9" style="108" bestFit="1" customWidth="1"/>
    <col min="4598" max="4598" width="37.08984375" style="108" customWidth="1"/>
    <col min="4599" max="4599" width="10.26953125" style="108" customWidth="1"/>
    <col min="4600" max="4600" width="20.1796875" style="108" customWidth="1"/>
    <col min="4601" max="4601" width="18.453125" style="108" bestFit="1" customWidth="1"/>
    <col min="4602" max="4609" width="9.7265625" style="108" customWidth="1"/>
    <col min="4610" max="4610" width="16.1796875" style="108" customWidth="1"/>
    <col min="4611" max="4611" width="14.36328125" style="108" customWidth="1"/>
    <col min="4612" max="4612" width="13.7265625" style="108" customWidth="1"/>
    <col min="4613" max="4614" width="12.6328125" style="108" customWidth="1"/>
    <col min="4615" max="4615" width="28.81640625" style="108" customWidth="1"/>
    <col min="4616" max="4850" width="8.7265625" style="108"/>
    <col min="4851" max="4851" width="5.36328125" style="108" customWidth="1"/>
    <col min="4852" max="4852" width="17.90625" style="108" customWidth="1"/>
    <col min="4853" max="4853" width="9" style="108" bestFit="1" customWidth="1"/>
    <col min="4854" max="4854" width="37.08984375" style="108" customWidth="1"/>
    <col min="4855" max="4855" width="10.26953125" style="108" customWidth="1"/>
    <col min="4856" max="4856" width="20.1796875" style="108" customWidth="1"/>
    <col min="4857" max="4857" width="18.453125" style="108" bestFit="1" customWidth="1"/>
    <col min="4858" max="4865" width="9.7265625" style="108" customWidth="1"/>
    <col min="4866" max="4866" width="16.1796875" style="108" customWidth="1"/>
    <col min="4867" max="4867" width="14.36328125" style="108" customWidth="1"/>
    <col min="4868" max="4868" width="13.7265625" style="108" customWidth="1"/>
    <col min="4869" max="4870" width="12.6328125" style="108" customWidth="1"/>
    <col min="4871" max="4871" width="28.81640625" style="108" customWidth="1"/>
    <col min="4872" max="5106" width="8.7265625" style="108"/>
    <col min="5107" max="5107" width="5.36328125" style="108" customWidth="1"/>
    <col min="5108" max="5108" width="17.90625" style="108" customWidth="1"/>
    <col min="5109" max="5109" width="9" style="108" bestFit="1" customWidth="1"/>
    <col min="5110" max="5110" width="37.08984375" style="108" customWidth="1"/>
    <col min="5111" max="5111" width="10.26953125" style="108" customWidth="1"/>
    <col min="5112" max="5112" width="20.1796875" style="108" customWidth="1"/>
    <col min="5113" max="5113" width="18.453125" style="108" bestFit="1" customWidth="1"/>
    <col min="5114" max="5121" width="9.7265625" style="108" customWidth="1"/>
    <col min="5122" max="5122" width="16.1796875" style="108" customWidth="1"/>
    <col min="5123" max="5123" width="14.36328125" style="108" customWidth="1"/>
    <col min="5124" max="5124" width="13.7265625" style="108" customWidth="1"/>
    <col min="5125" max="5126" width="12.6328125" style="108" customWidth="1"/>
    <col min="5127" max="5127" width="28.81640625" style="108" customWidth="1"/>
    <col min="5128" max="5362" width="8.7265625" style="108"/>
    <col min="5363" max="5363" width="5.36328125" style="108" customWidth="1"/>
    <col min="5364" max="5364" width="17.90625" style="108" customWidth="1"/>
    <col min="5365" max="5365" width="9" style="108" bestFit="1" customWidth="1"/>
    <col min="5366" max="5366" width="37.08984375" style="108" customWidth="1"/>
    <col min="5367" max="5367" width="10.26953125" style="108" customWidth="1"/>
    <col min="5368" max="5368" width="20.1796875" style="108" customWidth="1"/>
    <col min="5369" max="5369" width="18.453125" style="108" bestFit="1" customWidth="1"/>
    <col min="5370" max="5377" width="9.7265625" style="108" customWidth="1"/>
    <col min="5378" max="5378" width="16.1796875" style="108" customWidth="1"/>
    <col min="5379" max="5379" width="14.36328125" style="108" customWidth="1"/>
    <col min="5380" max="5380" width="13.7265625" style="108" customWidth="1"/>
    <col min="5381" max="5382" width="12.6328125" style="108" customWidth="1"/>
    <col min="5383" max="5383" width="28.81640625" style="108" customWidth="1"/>
    <col min="5384" max="5618" width="8.7265625" style="108"/>
    <col min="5619" max="5619" width="5.36328125" style="108" customWidth="1"/>
    <col min="5620" max="5620" width="17.90625" style="108" customWidth="1"/>
    <col min="5621" max="5621" width="9" style="108" bestFit="1" customWidth="1"/>
    <col min="5622" max="5622" width="37.08984375" style="108" customWidth="1"/>
    <col min="5623" max="5623" width="10.26953125" style="108" customWidth="1"/>
    <col min="5624" max="5624" width="20.1796875" style="108" customWidth="1"/>
    <col min="5625" max="5625" width="18.453125" style="108" bestFit="1" customWidth="1"/>
    <col min="5626" max="5633" width="9.7265625" style="108" customWidth="1"/>
    <col min="5634" max="5634" width="16.1796875" style="108" customWidth="1"/>
    <col min="5635" max="5635" width="14.36328125" style="108" customWidth="1"/>
    <col min="5636" max="5636" width="13.7265625" style="108" customWidth="1"/>
    <col min="5637" max="5638" width="12.6328125" style="108" customWidth="1"/>
    <col min="5639" max="5639" width="28.81640625" style="108" customWidth="1"/>
    <col min="5640" max="5874" width="8.7265625" style="108"/>
    <col min="5875" max="5875" width="5.36328125" style="108" customWidth="1"/>
    <col min="5876" max="5876" width="17.90625" style="108" customWidth="1"/>
    <col min="5877" max="5877" width="9" style="108" bestFit="1" customWidth="1"/>
    <col min="5878" max="5878" width="37.08984375" style="108" customWidth="1"/>
    <col min="5879" max="5879" width="10.26953125" style="108" customWidth="1"/>
    <col min="5880" max="5880" width="20.1796875" style="108" customWidth="1"/>
    <col min="5881" max="5881" width="18.453125" style="108" bestFit="1" customWidth="1"/>
    <col min="5882" max="5889" width="9.7265625" style="108" customWidth="1"/>
    <col min="5890" max="5890" width="16.1796875" style="108" customWidth="1"/>
    <col min="5891" max="5891" width="14.36328125" style="108" customWidth="1"/>
    <col min="5892" max="5892" width="13.7265625" style="108" customWidth="1"/>
    <col min="5893" max="5894" width="12.6328125" style="108" customWidth="1"/>
    <col min="5895" max="5895" width="28.81640625" style="108" customWidth="1"/>
    <col min="5896" max="6130" width="8.7265625" style="108"/>
    <col min="6131" max="6131" width="5.36328125" style="108" customWidth="1"/>
    <col min="6132" max="6132" width="17.90625" style="108" customWidth="1"/>
    <col min="6133" max="6133" width="9" style="108" bestFit="1" customWidth="1"/>
    <col min="6134" max="6134" width="37.08984375" style="108" customWidth="1"/>
    <col min="6135" max="6135" width="10.26953125" style="108" customWidth="1"/>
    <col min="6136" max="6136" width="20.1796875" style="108" customWidth="1"/>
    <col min="6137" max="6137" width="18.453125" style="108" bestFit="1" customWidth="1"/>
    <col min="6138" max="6145" width="9.7265625" style="108" customWidth="1"/>
    <col min="6146" max="6146" width="16.1796875" style="108" customWidth="1"/>
    <col min="6147" max="6147" width="14.36328125" style="108" customWidth="1"/>
    <col min="6148" max="6148" width="13.7265625" style="108" customWidth="1"/>
    <col min="6149" max="6150" width="12.6328125" style="108" customWidth="1"/>
    <col min="6151" max="6151" width="28.81640625" style="108" customWidth="1"/>
    <col min="6152" max="6386" width="8.7265625" style="108"/>
    <col min="6387" max="6387" width="5.36328125" style="108" customWidth="1"/>
    <col min="6388" max="6388" width="17.90625" style="108" customWidth="1"/>
    <col min="6389" max="6389" width="9" style="108" bestFit="1" customWidth="1"/>
    <col min="6390" max="6390" width="37.08984375" style="108" customWidth="1"/>
    <col min="6391" max="6391" width="10.26953125" style="108" customWidth="1"/>
    <col min="6392" max="6392" width="20.1796875" style="108" customWidth="1"/>
    <col min="6393" max="6393" width="18.453125" style="108" bestFit="1" customWidth="1"/>
    <col min="6394" max="6401" width="9.7265625" style="108" customWidth="1"/>
    <col min="6402" max="6402" width="16.1796875" style="108" customWidth="1"/>
    <col min="6403" max="6403" width="14.36328125" style="108" customWidth="1"/>
    <col min="6404" max="6404" width="13.7265625" style="108" customWidth="1"/>
    <col min="6405" max="6406" width="12.6328125" style="108" customWidth="1"/>
    <col min="6407" max="6407" width="28.81640625" style="108" customWidth="1"/>
    <col min="6408" max="6642" width="8.7265625" style="108"/>
    <col min="6643" max="6643" width="5.36328125" style="108" customWidth="1"/>
    <col min="6644" max="6644" width="17.90625" style="108" customWidth="1"/>
    <col min="6645" max="6645" width="9" style="108" bestFit="1" customWidth="1"/>
    <col min="6646" max="6646" width="37.08984375" style="108" customWidth="1"/>
    <col min="6647" max="6647" width="10.26953125" style="108" customWidth="1"/>
    <col min="6648" max="6648" width="20.1796875" style="108" customWidth="1"/>
    <col min="6649" max="6649" width="18.453125" style="108" bestFit="1" customWidth="1"/>
    <col min="6650" max="6657" width="9.7265625" style="108" customWidth="1"/>
    <col min="6658" max="6658" width="16.1796875" style="108" customWidth="1"/>
    <col min="6659" max="6659" width="14.36328125" style="108" customWidth="1"/>
    <col min="6660" max="6660" width="13.7265625" style="108" customWidth="1"/>
    <col min="6661" max="6662" width="12.6328125" style="108" customWidth="1"/>
    <col min="6663" max="6663" width="28.81640625" style="108" customWidth="1"/>
    <col min="6664" max="6898" width="8.7265625" style="108"/>
    <col min="6899" max="6899" width="5.36328125" style="108" customWidth="1"/>
    <col min="6900" max="6900" width="17.90625" style="108" customWidth="1"/>
    <col min="6901" max="6901" width="9" style="108" bestFit="1" customWidth="1"/>
    <col min="6902" max="6902" width="37.08984375" style="108" customWidth="1"/>
    <col min="6903" max="6903" width="10.26953125" style="108" customWidth="1"/>
    <col min="6904" max="6904" width="20.1796875" style="108" customWidth="1"/>
    <col min="6905" max="6905" width="18.453125" style="108" bestFit="1" customWidth="1"/>
    <col min="6906" max="6913" width="9.7265625" style="108" customWidth="1"/>
    <col min="6914" max="6914" width="16.1796875" style="108" customWidth="1"/>
    <col min="6915" max="6915" width="14.36328125" style="108" customWidth="1"/>
    <col min="6916" max="6916" width="13.7265625" style="108" customWidth="1"/>
    <col min="6917" max="6918" width="12.6328125" style="108" customWidth="1"/>
    <col min="6919" max="6919" width="28.81640625" style="108" customWidth="1"/>
    <col min="6920" max="7154" width="8.7265625" style="108"/>
    <col min="7155" max="7155" width="5.36328125" style="108" customWidth="1"/>
    <col min="7156" max="7156" width="17.90625" style="108" customWidth="1"/>
    <col min="7157" max="7157" width="9" style="108" bestFit="1" customWidth="1"/>
    <col min="7158" max="7158" width="37.08984375" style="108" customWidth="1"/>
    <col min="7159" max="7159" width="10.26953125" style="108" customWidth="1"/>
    <col min="7160" max="7160" width="20.1796875" style="108" customWidth="1"/>
    <col min="7161" max="7161" width="18.453125" style="108" bestFit="1" customWidth="1"/>
    <col min="7162" max="7169" width="9.7265625" style="108" customWidth="1"/>
    <col min="7170" max="7170" width="16.1796875" style="108" customWidth="1"/>
    <col min="7171" max="7171" width="14.36328125" style="108" customWidth="1"/>
    <col min="7172" max="7172" width="13.7265625" style="108" customWidth="1"/>
    <col min="7173" max="7174" width="12.6328125" style="108" customWidth="1"/>
    <col min="7175" max="7175" width="28.81640625" style="108" customWidth="1"/>
    <col min="7176" max="7410" width="8.7265625" style="108"/>
    <col min="7411" max="7411" width="5.36328125" style="108" customWidth="1"/>
    <col min="7412" max="7412" width="17.90625" style="108" customWidth="1"/>
    <col min="7413" max="7413" width="9" style="108" bestFit="1" customWidth="1"/>
    <col min="7414" max="7414" width="37.08984375" style="108" customWidth="1"/>
    <col min="7415" max="7415" width="10.26953125" style="108" customWidth="1"/>
    <col min="7416" max="7416" width="20.1796875" style="108" customWidth="1"/>
    <col min="7417" max="7417" width="18.453125" style="108" bestFit="1" customWidth="1"/>
    <col min="7418" max="7425" width="9.7265625" style="108" customWidth="1"/>
    <col min="7426" max="7426" width="16.1796875" style="108" customWidth="1"/>
    <col min="7427" max="7427" width="14.36328125" style="108" customWidth="1"/>
    <col min="7428" max="7428" width="13.7265625" style="108" customWidth="1"/>
    <col min="7429" max="7430" width="12.6328125" style="108" customWidth="1"/>
    <col min="7431" max="7431" width="28.81640625" style="108" customWidth="1"/>
    <col min="7432" max="7666" width="8.7265625" style="108"/>
    <col min="7667" max="7667" width="5.36328125" style="108" customWidth="1"/>
    <col min="7668" max="7668" width="17.90625" style="108" customWidth="1"/>
    <col min="7669" max="7669" width="9" style="108" bestFit="1" customWidth="1"/>
    <col min="7670" max="7670" width="37.08984375" style="108" customWidth="1"/>
    <col min="7671" max="7671" width="10.26953125" style="108" customWidth="1"/>
    <col min="7672" max="7672" width="20.1796875" style="108" customWidth="1"/>
    <col min="7673" max="7673" width="18.453125" style="108" bestFit="1" customWidth="1"/>
    <col min="7674" max="7681" width="9.7265625" style="108" customWidth="1"/>
    <col min="7682" max="7682" width="16.1796875" style="108" customWidth="1"/>
    <col min="7683" max="7683" width="14.36328125" style="108" customWidth="1"/>
    <col min="7684" max="7684" width="13.7265625" style="108" customWidth="1"/>
    <col min="7685" max="7686" width="12.6328125" style="108" customWidth="1"/>
    <col min="7687" max="7687" width="28.81640625" style="108" customWidth="1"/>
    <col min="7688" max="7922" width="8.7265625" style="108"/>
    <col min="7923" max="7923" width="5.36328125" style="108" customWidth="1"/>
    <col min="7924" max="7924" width="17.90625" style="108" customWidth="1"/>
    <col min="7925" max="7925" width="9" style="108" bestFit="1" customWidth="1"/>
    <col min="7926" max="7926" width="37.08984375" style="108" customWidth="1"/>
    <col min="7927" max="7927" width="10.26953125" style="108" customWidth="1"/>
    <col min="7928" max="7928" width="20.1796875" style="108" customWidth="1"/>
    <col min="7929" max="7929" width="18.453125" style="108" bestFit="1" customWidth="1"/>
    <col min="7930" max="7937" width="9.7265625" style="108" customWidth="1"/>
    <col min="7938" max="7938" width="16.1796875" style="108" customWidth="1"/>
    <col min="7939" max="7939" width="14.36328125" style="108" customWidth="1"/>
    <col min="7940" max="7940" width="13.7265625" style="108" customWidth="1"/>
    <col min="7941" max="7942" width="12.6328125" style="108" customWidth="1"/>
    <col min="7943" max="7943" width="28.81640625" style="108" customWidth="1"/>
    <col min="7944" max="8178" width="8.7265625" style="108"/>
    <col min="8179" max="8179" width="5.36328125" style="108" customWidth="1"/>
    <col min="8180" max="8180" width="17.90625" style="108" customWidth="1"/>
    <col min="8181" max="8181" width="9" style="108" bestFit="1" customWidth="1"/>
    <col min="8182" max="8182" width="37.08984375" style="108" customWidth="1"/>
    <col min="8183" max="8183" width="10.26953125" style="108" customWidth="1"/>
    <col min="8184" max="8184" width="20.1796875" style="108" customWidth="1"/>
    <col min="8185" max="8185" width="18.453125" style="108" bestFit="1" customWidth="1"/>
    <col min="8186" max="8193" width="9.7265625" style="108" customWidth="1"/>
    <col min="8194" max="8194" width="16.1796875" style="108" customWidth="1"/>
    <col min="8195" max="8195" width="14.36328125" style="108" customWidth="1"/>
    <col min="8196" max="8196" width="13.7265625" style="108" customWidth="1"/>
    <col min="8197" max="8198" width="12.6328125" style="108" customWidth="1"/>
    <col min="8199" max="8199" width="28.81640625" style="108" customWidth="1"/>
    <col min="8200" max="8434" width="8.7265625" style="108"/>
    <col min="8435" max="8435" width="5.36328125" style="108" customWidth="1"/>
    <col min="8436" max="8436" width="17.90625" style="108" customWidth="1"/>
    <col min="8437" max="8437" width="9" style="108" bestFit="1" customWidth="1"/>
    <col min="8438" max="8438" width="37.08984375" style="108" customWidth="1"/>
    <col min="8439" max="8439" width="10.26953125" style="108" customWidth="1"/>
    <col min="8440" max="8440" width="20.1796875" style="108" customWidth="1"/>
    <col min="8441" max="8441" width="18.453125" style="108" bestFit="1" customWidth="1"/>
    <col min="8442" max="8449" width="9.7265625" style="108" customWidth="1"/>
    <col min="8450" max="8450" width="16.1796875" style="108" customWidth="1"/>
    <col min="8451" max="8451" width="14.36328125" style="108" customWidth="1"/>
    <col min="8452" max="8452" width="13.7265625" style="108" customWidth="1"/>
    <col min="8453" max="8454" width="12.6328125" style="108" customWidth="1"/>
    <col min="8455" max="8455" width="28.81640625" style="108" customWidth="1"/>
    <col min="8456" max="8690" width="8.7265625" style="108"/>
    <col min="8691" max="8691" width="5.36328125" style="108" customWidth="1"/>
    <col min="8692" max="8692" width="17.90625" style="108" customWidth="1"/>
    <col min="8693" max="8693" width="9" style="108" bestFit="1" customWidth="1"/>
    <col min="8694" max="8694" width="37.08984375" style="108" customWidth="1"/>
    <col min="8695" max="8695" width="10.26953125" style="108" customWidth="1"/>
    <col min="8696" max="8696" width="20.1796875" style="108" customWidth="1"/>
    <col min="8697" max="8697" width="18.453125" style="108" bestFit="1" customWidth="1"/>
    <col min="8698" max="8705" width="9.7265625" style="108" customWidth="1"/>
    <col min="8706" max="8706" width="16.1796875" style="108" customWidth="1"/>
    <col min="8707" max="8707" width="14.36328125" style="108" customWidth="1"/>
    <col min="8708" max="8708" width="13.7265625" style="108" customWidth="1"/>
    <col min="8709" max="8710" width="12.6328125" style="108" customWidth="1"/>
    <col min="8711" max="8711" width="28.81640625" style="108" customWidth="1"/>
    <col min="8712" max="8946" width="8.7265625" style="108"/>
    <col min="8947" max="8947" width="5.36328125" style="108" customWidth="1"/>
    <col min="8948" max="8948" width="17.90625" style="108" customWidth="1"/>
    <col min="8949" max="8949" width="9" style="108" bestFit="1" customWidth="1"/>
    <col min="8950" max="8950" width="37.08984375" style="108" customWidth="1"/>
    <col min="8951" max="8951" width="10.26953125" style="108" customWidth="1"/>
    <col min="8952" max="8952" width="20.1796875" style="108" customWidth="1"/>
    <col min="8953" max="8953" width="18.453125" style="108" bestFit="1" customWidth="1"/>
    <col min="8954" max="8961" width="9.7265625" style="108" customWidth="1"/>
    <col min="8962" max="8962" width="16.1796875" style="108" customWidth="1"/>
    <col min="8963" max="8963" width="14.36328125" style="108" customWidth="1"/>
    <col min="8964" max="8964" width="13.7265625" style="108" customWidth="1"/>
    <col min="8965" max="8966" width="12.6328125" style="108" customWidth="1"/>
    <col min="8967" max="8967" width="28.81640625" style="108" customWidth="1"/>
    <col min="8968" max="9202" width="8.7265625" style="108"/>
    <col min="9203" max="9203" width="5.36328125" style="108" customWidth="1"/>
    <col min="9204" max="9204" width="17.90625" style="108" customWidth="1"/>
    <col min="9205" max="9205" width="9" style="108" bestFit="1" customWidth="1"/>
    <col min="9206" max="9206" width="37.08984375" style="108" customWidth="1"/>
    <col min="9207" max="9207" width="10.26953125" style="108" customWidth="1"/>
    <col min="9208" max="9208" width="20.1796875" style="108" customWidth="1"/>
    <col min="9209" max="9209" width="18.453125" style="108" bestFit="1" customWidth="1"/>
    <col min="9210" max="9217" width="9.7265625" style="108" customWidth="1"/>
    <col min="9218" max="9218" width="16.1796875" style="108" customWidth="1"/>
    <col min="9219" max="9219" width="14.36328125" style="108" customWidth="1"/>
    <col min="9220" max="9220" width="13.7265625" style="108" customWidth="1"/>
    <col min="9221" max="9222" width="12.6328125" style="108" customWidth="1"/>
    <col min="9223" max="9223" width="28.81640625" style="108" customWidth="1"/>
    <col min="9224" max="9458" width="8.7265625" style="108"/>
    <col min="9459" max="9459" width="5.36328125" style="108" customWidth="1"/>
    <col min="9460" max="9460" width="17.90625" style="108" customWidth="1"/>
    <col min="9461" max="9461" width="9" style="108" bestFit="1" customWidth="1"/>
    <col min="9462" max="9462" width="37.08984375" style="108" customWidth="1"/>
    <col min="9463" max="9463" width="10.26953125" style="108" customWidth="1"/>
    <col min="9464" max="9464" width="20.1796875" style="108" customWidth="1"/>
    <col min="9465" max="9465" width="18.453125" style="108" bestFit="1" customWidth="1"/>
    <col min="9466" max="9473" width="9.7265625" style="108" customWidth="1"/>
    <col min="9474" max="9474" width="16.1796875" style="108" customWidth="1"/>
    <col min="9475" max="9475" width="14.36328125" style="108" customWidth="1"/>
    <col min="9476" max="9476" width="13.7265625" style="108" customWidth="1"/>
    <col min="9477" max="9478" width="12.6328125" style="108" customWidth="1"/>
    <col min="9479" max="9479" width="28.81640625" style="108" customWidth="1"/>
    <col min="9480" max="9714" width="8.7265625" style="108"/>
    <col min="9715" max="9715" width="5.36328125" style="108" customWidth="1"/>
    <col min="9716" max="9716" width="17.90625" style="108" customWidth="1"/>
    <col min="9717" max="9717" width="9" style="108" bestFit="1" customWidth="1"/>
    <col min="9718" max="9718" width="37.08984375" style="108" customWidth="1"/>
    <col min="9719" max="9719" width="10.26953125" style="108" customWidth="1"/>
    <col min="9720" max="9720" width="20.1796875" style="108" customWidth="1"/>
    <col min="9721" max="9721" width="18.453125" style="108" bestFit="1" customWidth="1"/>
    <col min="9722" max="9729" width="9.7265625" style="108" customWidth="1"/>
    <col min="9730" max="9730" width="16.1796875" style="108" customWidth="1"/>
    <col min="9731" max="9731" width="14.36328125" style="108" customWidth="1"/>
    <col min="9732" max="9732" width="13.7265625" style="108" customWidth="1"/>
    <col min="9733" max="9734" width="12.6328125" style="108" customWidth="1"/>
    <col min="9735" max="9735" width="28.81640625" style="108" customWidth="1"/>
    <col min="9736" max="9970" width="8.7265625" style="108"/>
    <col min="9971" max="9971" width="5.36328125" style="108" customWidth="1"/>
    <col min="9972" max="9972" width="17.90625" style="108" customWidth="1"/>
    <col min="9973" max="9973" width="9" style="108" bestFit="1" customWidth="1"/>
    <col min="9974" max="9974" width="37.08984375" style="108" customWidth="1"/>
    <col min="9975" max="9975" width="10.26953125" style="108" customWidth="1"/>
    <col min="9976" max="9976" width="20.1796875" style="108" customWidth="1"/>
    <col min="9977" max="9977" width="18.453125" style="108" bestFit="1" customWidth="1"/>
    <col min="9978" max="9985" width="9.7265625" style="108" customWidth="1"/>
    <col min="9986" max="9986" width="16.1796875" style="108" customWidth="1"/>
    <col min="9987" max="9987" width="14.36328125" style="108" customWidth="1"/>
    <col min="9988" max="9988" width="13.7265625" style="108" customWidth="1"/>
    <col min="9989" max="9990" width="12.6328125" style="108" customWidth="1"/>
    <col min="9991" max="9991" width="28.81640625" style="108" customWidth="1"/>
    <col min="9992" max="10226" width="8.7265625" style="108"/>
    <col min="10227" max="10227" width="5.36328125" style="108" customWidth="1"/>
    <col min="10228" max="10228" width="17.90625" style="108" customWidth="1"/>
    <col min="10229" max="10229" width="9" style="108" bestFit="1" customWidth="1"/>
    <col min="10230" max="10230" width="37.08984375" style="108" customWidth="1"/>
    <col min="10231" max="10231" width="10.26953125" style="108" customWidth="1"/>
    <col min="10232" max="10232" width="20.1796875" style="108" customWidth="1"/>
    <col min="10233" max="10233" width="18.453125" style="108" bestFit="1" customWidth="1"/>
    <col min="10234" max="10241" width="9.7265625" style="108" customWidth="1"/>
    <col min="10242" max="10242" width="16.1796875" style="108" customWidth="1"/>
    <col min="10243" max="10243" width="14.36328125" style="108" customWidth="1"/>
    <col min="10244" max="10244" width="13.7265625" style="108" customWidth="1"/>
    <col min="10245" max="10246" width="12.6328125" style="108" customWidth="1"/>
    <col min="10247" max="10247" width="28.81640625" style="108" customWidth="1"/>
    <col min="10248" max="10482" width="8.7265625" style="108"/>
    <col min="10483" max="10483" width="5.36328125" style="108" customWidth="1"/>
    <col min="10484" max="10484" width="17.90625" style="108" customWidth="1"/>
    <col min="10485" max="10485" width="9" style="108" bestFit="1" customWidth="1"/>
    <col min="10486" max="10486" width="37.08984375" style="108" customWidth="1"/>
    <col min="10487" max="10487" width="10.26953125" style="108" customWidth="1"/>
    <col min="10488" max="10488" width="20.1796875" style="108" customWidth="1"/>
    <col min="10489" max="10489" width="18.453125" style="108" bestFit="1" customWidth="1"/>
    <col min="10490" max="10497" width="9.7265625" style="108" customWidth="1"/>
    <col min="10498" max="10498" width="16.1796875" style="108" customWidth="1"/>
    <col min="10499" max="10499" width="14.36328125" style="108" customWidth="1"/>
    <col min="10500" max="10500" width="13.7265625" style="108" customWidth="1"/>
    <col min="10501" max="10502" width="12.6328125" style="108" customWidth="1"/>
    <col min="10503" max="10503" width="28.81640625" style="108" customWidth="1"/>
    <col min="10504" max="10738" width="8.7265625" style="108"/>
    <col min="10739" max="10739" width="5.36328125" style="108" customWidth="1"/>
    <col min="10740" max="10740" width="17.90625" style="108" customWidth="1"/>
    <col min="10741" max="10741" width="9" style="108" bestFit="1" customWidth="1"/>
    <col min="10742" max="10742" width="37.08984375" style="108" customWidth="1"/>
    <col min="10743" max="10743" width="10.26953125" style="108" customWidth="1"/>
    <col min="10744" max="10744" width="20.1796875" style="108" customWidth="1"/>
    <col min="10745" max="10745" width="18.453125" style="108" bestFit="1" customWidth="1"/>
    <col min="10746" max="10753" width="9.7265625" style="108" customWidth="1"/>
    <col min="10754" max="10754" width="16.1796875" style="108" customWidth="1"/>
    <col min="10755" max="10755" width="14.36328125" style="108" customWidth="1"/>
    <col min="10756" max="10756" width="13.7265625" style="108" customWidth="1"/>
    <col min="10757" max="10758" width="12.6328125" style="108" customWidth="1"/>
    <col min="10759" max="10759" width="28.81640625" style="108" customWidth="1"/>
    <col min="10760" max="10994" width="8.7265625" style="108"/>
    <col min="10995" max="10995" width="5.36328125" style="108" customWidth="1"/>
    <col min="10996" max="10996" width="17.90625" style="108" customWidth="1"/>
    <col min="10997" max="10997" width="9" style="108" bestFit="1" customWidth="1"/>
    <col min="10998" max="10998" width="37.08984375" style="108" customWidth="1"/>
    <col min="10999" max="10999" width="10.26953125" style="108" customWidth="1"/>
    <col min="11000" max="11000" width="20.1796875" style="108" customWidth="1"/>
    <col min="11001" max="11001" width="18.453125" style="108" bestFit="1" customWidth="1"/>
    <col min="11002" max="11009" width="9.7265625" style="108" customWidth="1"/>
    <col min="11010" max="11010" width="16.1796875" style="108" customWidth="1"/>
    <col min="11011" max="11011" width="14.36328125" style="108" customWidth="1"/>
    <col min="11012" max="11012" width="13.7265625" style="108" customWidth="1"/>
    <col min="11013" max="11014" width="12.6328125" style="108" customWidth="1"/>
    <col min="11015" max="11015" width="28.81640625" style="108" customWidth="1"/>
    <col min="11016" max="11250" width="8.7265625" style="108"/>
    <col min="11251" max="11251" width="5.36328125" style="108" customWidth="1"/>
    <col min="11252" max="11252" width="17.90625" style="108" customWidth="1"/>
    <col min="11253" max="11253" width="9" style="108" bestFit="1" customWidth="1"/>
    <col min="11254" max="11254" width="37.08984375" style="108" customWidth="1"/>
    <col min="11255" max="11255" width="10.26953125" style="108" customWidth="1"/>
    <col min="11256" max="11256" width="20.1796875" style="108" customWidth="1"/>
    <col min="11257" max="11257" width="18.453125" style="108" bestFit="1" customWidth="1"/>
    <col min="11258" max="11265" width="9.7265625" style="108" customWidth="1"/>
    <col min="11266" max="11266" width="16.1796875" style="108" customWidth="1"/>
    <col min="11267" max="11267" width="14.36328125" style="108" customWidth="1"/>
    <col min="11268" max="11268" width="13.7265625" style="108" customWidth="1"/>
    <col min="11269" max="11270" width="12.6328125" style="108" customWidth="1"/>
    <col min="11271" max="11271" width="28.81640625" style="108" customWidth="1"/>
    <col min="11272" max="11506" width="8.7265625" style="108"/>
    <col min="11507" max="11507" width="5.36328125" style="108" customWidth="1"/>
    <col min="11508" max="11508" width="17.90625" style="108" customWidth="1"/>
    <col min="11509" max="11509" width="9" style="108" bestFit="1" customWidth="1"/>
    <col min="11510" max="11510" width="37.08984375" style="108" customWidth="1"/>
    <col min="11511" max="11511" width="10.26953125" style="108" customWidth="1"/>
    <col min="11512" max="11512" width="20.1796875" style="108" customWidth="1"/>
    <col min="11513" max="11513" width="18.453125" style="108" bestFit="1" customWidth="1"/>
    <col min="11514" max="11521" width="9.7265625" style="108" customWidth="1"/>
    <col min="11522" max="11522" width="16.1796875" style="108" customWidth="1"/>
    <col min="11523" max="11523" width="14.36328125" style="108" customWidth="1"/>
    <col min="11524" max="11524" width="13.7265625" style="108" customWidth="1"/>
    <col min="11525" max="11526" width="12.6328125" style="108" customWidth="1"/>
    <col min="11527" max="11527" width="28.81640625" style="108" customWidth="1"/>
    <col min="11528" max="11762" width="8.7265625" style="108"/>
    <col min="11763" max="11763" width="5.36328125" style="108" customWidth="1"/>
    <col min="11764" max="11764" width="17.90625" style="108" customWidth="1"/>
    <col min="11765" max="11765" width="9" style="108" bestFit="1" customWidth="1"/>
    <col min="11766" max="11766" width="37.08984375" style="108" customWidth="1"/>
    <col min="11767" max="11767" width="10.26953125" style="108" customWidth="1"/>
    <col min="11768" max="11768" width="20.1796875" style="108" customWidth="1"/>
    <col min="11769" max="11769" width="18.453125" style="108" bestFit="1" customWidth="1"/>
    <col min="11770" max="11777" width="9.7265625" style="108" customWidth="1"/>
    <col min="11778" max="11778" width="16.1796875" style="108" customWidth="1"/>
    <col min="11779" max="11779" width="14.36328125" style="108" customWidth="1"/>
    <col min="11780" max="11780" width="13.7265625" style="108" customWidth="1"/>
    <col min="11781" max="11782" width="12.6328125" style="108" customWidth="1"/>
    <col min="11783" max="11783" width="28.81640625" style="108" customWidth="1"/>
    <col min="11784" max="12018" width="8.7265625" style="108"/>
    <col min="12019" max="12019" width="5.36328125" style="108" customWidth="1"/>
    <col min="12020" max="12020" width="17.90625" style="108" customWidth="1"/>
    <col min="12021" max="12021" width="9" style="108" bestFit="1" customWidth="1"/>
    <col min="12022" max="12022" width="37.08984375" style="108" customWidth="1"/>
    <col min="12023" max="12023" width="10.26953125" style="108" customWidth="1"/>
    <col min="12024" max="12024" width="20.1796875" style="108" customWidth="1"/>
    <col min="12025" max="12025" width="18.453125" style="108" bestFit="1" customWidth="1"/>
    <col min="12026" max="12033" width="9.7265625" style="108" customWidth="1"/>
    <col min="12034" max="12034" width="16.1796875" style="108" customWidth="1"/>
    <col min="12035" max="12035" width="14.36328125" style="108" customWidth="1"/>
    <col min="12036" max="12036" width="13.7265625" style="108" customWidth="1"/>
    <col min="12037" max="12038" width="12.6328125" style="108" customWidth="1"/>
    <col min="12039" max="12039" width="28.81640625" style="108" customWidth="1"/>
    <col min="12040" max="12274" width="8.7265625" style="108"/>
    <col min="12275" max="12275" width="5.36328125" style="108" customWidth="1"/>
    <col min="12276" max="12276" width="17.90625" style="108" customWidth="1"/>
    <col min="12277" max="12277" width="9" style="108" bestFit="1" customWidth="1"/>
    <col min="12278" max="12278" width="37.08984375" style="108" customWidth="1"/>
    <col min="12279" max="12279" width="10.26953125" style="108" customWidth="1"/>
    <col min="12280" max="12280" width="20.1796875" style="108" customWidth="1"/>
    <col min="12281" max="12281" width="18.453125" style="108" bestFit="1" customWidth="1"/>
    <col min="12282" max="12289" width="9.7265625" style="108" customWidth="1"/>
    <col min="12290" max="12290" width="16.1796875" style="108" customWidth="1"/>
    <col min="12291" max="12291" width="14.36328125" style="108" customWidth="1"/>
    <col min="12292" max="12292" width="13.7265625" style="108" customWidth="1"/>
    <col min="12293" max="12294" width="12.6328125" style="108" customWidth="1"/>
    <col min="12295" max="12295" width="28.81640625" style="108" customWidth="1"/>
    <col min="12296" max="12530" width="8.7265625" style="108"/>
    <col min="12531" max="12531" width="5.36328125" style="108" customWidth="1"/>
    <col min="12532" max="12532" width="17.90625" style="108" customWidth="1"/>
    <col min="12533" max="12533" width="9" style="108" bestFit="1" customWidth="1"/>
    <col min="12534" max="12534" width="37.08984375" style="108" customWidth="1"/>
    <col min="12535" max="12535" width="10.26953125" style="108" customWidth="1"/>
    <col min="12536" max="12536" width="20.1796875" style="108" customWidth="1"/>
    <col min="12537" max="12537" width="18.453125" style="108" bestFit="1" customWidth="1"/>
    <col min="12538" max="12545" width="9.7265625" style="108" customWidth="1"/>
    <col min="12546" max="12546" width="16.1796875" style="108" customWidth="1"/>
    <col min="12547" max="12547" width="14.36328125" style="108" customWidth="1"/>
    <col min="12548" max="12548" width="13.7265625" style="108" customWidth="1"/>
    <col min="12549" max="12550" width="12.6328125" style="108" customWidth="1"/>
    <col min="12551" max="12551" width="28.81640625" style="108" customWidth="1"/>
    <col min="12552" max="12786" width="8.7265625" style="108"/>
    <col min="12787" max="12787" width="5.36328125" style="108" customWidth="1"/>
    <col min="12788" max="12788" width="17.90625" style="108" customWidth="1"/>
    <col min="12789" max="12789" width="9" style="108" bestFit="1" customWidth="1"/>
    <col min="12790" max="12790" width="37.08984375" style="108" customWidth="1"/>
    <col min="12791" max="12791" width="10.26953125" style="108" customWidth="1"/>
    <col min="12792" max="12792" width="20.1796875" style="108" customWidth="1"/>
    <col min="12793" max="12793" width="18.453125" style="108" bestFit="1" customWidth="1"/>
    <col min="12794" max="12801" width="9.7265625" style="108" customWidth="1"/>
    <col min="12802" max="12802" width="16.1796875" style="108" customWidth="1"/>
    <col min="12803" max="12803" width="14.36328125" style="108" customWidth="1"/>
    <col min="12804" max="12804" width="13.7265625" style="108" customWidth="1"/>
    <col min="12805" max="12806" width="12.6328125" style="108" customWidth="1"/>
    <col min="12807" max="12807" width="28.81640625" style="108" customWidth="1"/>
    <col min="12808" max="13042" width="8.7265625" style="108"/>
    <col min="13043" max="13043" width="5.36328125" style="108" customWidth="1"/>
    <col min="13044" max="13044" width="17.90625" style="108" customWidth="1"/>
    <col min="13045" max="13045" width="9" style="108" bestFit="1" customWidth="1"/>
    <col min="13046" max="13046" width="37.08984375" style="108" customWidth="1"/>
    <col min="13047" max="13047" width="10.26953125" style="108" customWidth="1"/>
    <col min="13048" max="13048" width="20.1796875" style="108" customWidth="1"/>
    <col min="13049" max="13049" width="18.453125" style="108" bestFit="1" customWidth="1"/>
    <col min="13050" max="13057" width="9.7265625" style="108" customWidth="1"/>
    <col min="13058" max="13058" width="16.1796875" style="108" customWidth="1"/>
    <col min="13059" max="13059" width="14.36328125" style="108" customWidth="1"/>
    <col min="13060" max="13060" width="13.7265625" style="108" customWidth="1"/>
    <col min="13061" max="13062" width="12.6328125" style="108" customWidth="1"/>
    <col min="13063" max="13063" width="28.81640625" style="108" customWidth="1"/>
    <col min="13064" max="13298" width="8.7265625" style="108"/>
    <col min="13299" max="13299" width="5.36328125" style="108" customWidth="1"/>
    <col min="13300" max="13300" width="17.90625" style="108" customWidth="1"/>
    <col min="13301" max="13301" width="9" style="108" bestFit="1" customWidth="1"/>
    <col min="13302" max="13302" width="37.08984375" style="108" customWidth="1"/>
    <col min="13303" max="13303" width="10.26953125" style="108" customWidth="1"/>
    <col min="13304" max="13304" width="20.1796875" style="108" customWidth="1"/>
    <col min="13305" max="13305" width="18.453125" style="108" bestFit="1" customWidth="1"/>
    <col min="13306" max="13313" width="9.7265625" style="108" customWidth="1"/>
    <col min="13314" max="13314" width="16.1796875" style="108" customWidth="1"/>
    <col min="13315" max="13315" width="14.36328125" style="108" customWidth="1"/>
    <col min="13316" max="13316" width="13.7265625" style="108" customWidth="1"/>
    <col min="13317" max="13318" width="12.6328125" style="108" customWidth="1"/>
    <col min="13319" max="13319" width="28.81640625" style="108" customWidth="1"/>
    <col min="13320" max="13554" width="8.7265625" style="108"/>
    <col min="13555" max="13555" width="5.36328125" style="108" customWidth="1"/>
    <col min="13556" max="13556" width="17.90625" style="108" customWidth="1"/>
    <col min="13557" max="13557" width="9" style="108" bestFit="1" customWidth="1"/>
    <col min="13558" max="13558" width="37.08984375" style="108" customWidth="1"/>
    <col min="13559" max="13559" width="10.26953125" style="108" customWidth="1"/>
    <col min="13560" max="13560" width="20.1796875" style="108" customWidth="1"/>
    <col min="13561" max="13561" width="18.453125" style="108" bestFit="1" customWidth="1"/>
    <col min="13562" max="13569" width="9.7265625" style="108" customWidth="1"/>
    <col min="13570" max="13570" width="16.1796875" style="108" customWidth="1"/>
    <col min="13571" max="13571" width="14.36328125" style="108" customWidth="1"/>
    <col min="13572" max="13572" width="13.7265625" style="108" customWidth="1"/>
    <col min="13573" max="13574" width="12.6328125" style="108" customWidth="1"/>
    <col min="13575" max="13575" width="28.81640625" style="108" customWidth="1"/>
    <col min="13576" max="13810" width="8.7265625" style="108"/>
    <col min="13811" max="13811" width="5.36328125" style="108" customWidth="1"/>
    <col min="13812" max="13812" width="17.90625" style="108" customWidth="1"/>
    <col min="13813" max="13813" width="9" style="108" bestFit="1" customWidth="1"/>
    <col min="13814" max="13814" width="37.08984375" style="108" customWidth="1"/>
    <col min="13815" max="13815" width="10.26953125" style="108" customWidth="1"/>
    <col min="13816" max="13816" width="20.1796875" style="108" customWidth="1"/>
    <col min="13817" max="13817" width="18.453125" style="108" bestFit="1" customWidth="1"/>
    <col min="13818" max="13825" width="9.7265625" style="108" customWidth="1"/>
    <col min="13826" max="13826" width="16.1796875" style="108" customWidth="1"/>
    <col min="13827" max="13827" width="14.36328125" style="108" customWidth="1"/>
    <col min="13828" max="13828" width="13.7265625" style="108" customWidth="1"/>
    <col min="13829" max="13830" width="12.6328125" style="108" customWidth="1"/>
    <col min="13831" max="13831" width="28.81640625" style="108" customWidth="1"/>
    <col min="13832" max="14066" width="8.7265625" style="108"/>
    <col min="14067" max="14067" width="5.36328125" style="108" customWidth="1"/>
    <col min="14068" max="14068" width="17.90625" style="108" customWidth="1"/>
    <col min="14069" max="14069" width="9" style="108" bestFit="1" customWidth="1"/>
    <col min="14070" max="14070" width="37.08984375" style="108" customWidth="1"/>
    <col min="14071" max="14071" width="10.26953125" style="108" customWidth="1"/>
    <col min="14072" max="14072" width="20.1796875" style="108" customWidth="1"/>
    <col min="14073" max="14073" width="18.453125" style="108" bestFit="1" customWidth="1"/>
    <col min="14074" max="14081" width="9.7265625" style="108" customWidth="1"/>
    <col min="14082" max="14082" width="16.1796875" style="108" customWidth="1"/>
    <col min="14083" max="14083" width="14.36328125" style="108" customWidth="1"/>
    <col min="14084" max="14084" width="13.7265625" style="108" customWidth="1"/>
    <col min="14085" max="14086" width="12.6328125" style="108" customWidth="1"/>
    <col min="14087" max="14087" width="28.81640625" style="108" customWidth="1"/>
    <col min="14088" max="14322" width="8.7265625" style="108"/>
    <col min="14323" max="14323" width="5.36328125" style="108" customWidth="1"/>
    <col min="14324" max="14324" width="17.90625" style="108" customWidth="1"/>
    <col min="14325" max="14325" width="9" style="108" bestFit="1" customWidth="1"/>
    <col min="14326" max="14326" width="37.08984375" style="108" customWidth="1"/>
    <col min="14327" max="14327" width="10.26953125" style="108" customWidth="1"/>
    <col min="14328" max="14328" width="20.1796875" style="108" customWidth="1"/>
    <col min="14329" max="14329" width="18.453125" style="108" bestFit="1" customWidth="1"/>
    <col min="14330" max="14337" width="9.7265625" style="108" customWidth="1"/>
    <col min="14338" max="14338" width="16.1796875" style="108" customWidth="1"/>
    <col min="14339" max="14339" width="14.36328125" style="108" customWidth="1"/>
    <col min="14340" max="14340" width="13.7265625" style="108" customWidth="1"/>
    <col min="14341" max="14342" width="12.6328125" style="108" customWidth="1"/>
    <col min="14343" max="14343" width="28.81640625" style="108" customWidth="1"/>
    <col min="14344" max="14578" width="8.7265625" style="108"/>
    <col min="14579" max="14579" width="5.36328125" style="108" customWidth="1"/>
    <col min="14580" max="14580" width="17.90625" style="108" customWidth="1"/>
    <col min="14581" max="14581" width="9" style="108" bestFit="1" customWidth="1"/>
    <col min="14582" max="14582" width="37.08984375" style="108" customWidth="1"/>
    <col min="14583" max="14583" width="10.26953125" style="108" customWidth="1"/>
    <col min="14584" max="14584" width="20.1796875" style="108" customWidth="1"/>
    <col min="14585" max="14585" width="18.453125" style="108" bestFit="1" customWidth="1"/>
    <col min="14586" max="14593" width="9.7265625" style="108" customWidth="1"/>
    <col min="14594" max="14594" width="16.1796875" style="108" customWidth="1"/>
    <col min="14595" max="14595" width="14.36328125" style="108" customWidth="1"/>
    <col min="14596" max="14596" width="13.7265625" style="108" customWidth="1"/>
    <col min="14597" max="14598" width="12.6328125" style="108" customWidth="1"/>
    <col min="14599" max="14599" width="28.81640625" style="108" customWidth="1"/>
    <col min="14600" max="14834" width="8.7265625" style="108"/>
    <col min="14835" max="14835" width="5.36328125" style="108" customWidth="1"/>
    <col min="14836" max="14836" width="17.90625" style="108" customWidth="1"/>
    <col min="14837" max="14837" width="9" style="108" bestFit="1" customWidth="1"/>
    <col min="14838" max="14838" width="37.08984375" style="108" customWidth="1"/>
    <col min="14839" max="14839" width="10.26953125" style="108" customWidth="1"/>
    <col min="14840" max="14840" width="20.1796875" style="108" customWidth="1"/>
    <col min="14841" max="14841" width="18.453125" style="108" bestFit="1" customWidth="1"/>
    <col min="14842" max="14849" width="9.7265625" style="108" customWidth="1"/>
    <col min="14850" max="14850" width="16.1796875" style="108" customWidth="1"/>
    <col min="14851" max="14851" width="14.36328125" style="108" customWidth="1"/>
    <col min="14852" max="14852" width="13.7265625" style="108" customWidth="1"/>
    <col min="14853" max="14854" width="12.6328125" style="108" customWidth="1"/>
    <col min="14855" max="14855" width="28.81640625" style="108" customWidth="1"/>
    <col min="14856" max="15090" width="8.7265625" style="108"/>
    <col min="15091" max="15091" width="5.36328125" style="108" customWidth="1"/>
    <col min="15092" max="15092" width="17.90625" style="108" customWidth="1"/>
    <col min="15093" max="15093" width="9" style="108" bestFit="1" customWidth="1"/>
    <col min="15094" max="15094" width="37.08984375" style="108" customWidth="1"/>
    <col min="15095" max="15095" width="10.26953125" style="108" customWidth="1"/>
    <col min="15096" max="15096" width="20.1796875" style="108" customWidth="1"/>
    <col min="15097" max="15097" width="18.453125" style="108" bestFit="1" customWidth="1"/>
    <col min="15098" max="15105" width="9.7265625" style="108" customWidth="1"/>
    <col min="15106" max="15106" width="16.1796875" style="108" customWidth="1"/>
    <col min="15107" max="15107" width="14.36328125" style="108" customWidth="1"/>
    <col min="15108" max="15108" width="13.7265625" style="108" customWidth="1"/>
    <col min="15109" max="15110" width="12.6328125" style="108" customWidth="1"/>
    <col min="15111" max="15111" width="28.81640625" style="108" customWidth="1"/>
    <col min="15112" max="15346" width="8.7265625" style="108"/>
    <col min="15347" max="15347" width="5.36328125" style="108" customWidth="1"/>
    <col min="15348" max="15348" width="17.90625" style="108" customWidth="1"/>
    <col min="15349" max="15349" width="9" style="108" bestFit="1" customWidth="1"/>
    <col min="15350" max="15350" width="37.08984375" style="108" customWidth="1"/>
    <col min="15351" max="15351" width="10.26953125" style="108" customWidth="1"/>
    <col min="15352" max="15352" width="20.1796875" style="108" customWidth="1"/>
    <col min="15353" max="15353" width="18.453125" style="108" bestFit="1" customWidth="1"/>
    <col min="15354" max="15361" width="9.7265625" style="108" customWidth="1"/>
    <col min="15362" max="15362" width="16.1796875" style="108" customWidth="1"/>
    <col min="15363" max="15363" width="14.36328125" style="108" customWidth="1"/>
    <col min="15364" max="15364" width="13.7265625" style="108" customWidth="1"/>
    <col min="15365" max="15366" width="12.6328125" style="108" customWidth="1"/>
    <col min="15367" max="15367" width="28.81640625" style="108" customWidth="1"/>
    <col min="15368" max="15602" width="8.7265625" style="108"/>
    <col min="15603" max="15603" width="5.36328125" style="108" customWidth="1"/>
    <col min="15604" max="15604" width="17.90625" style="108" customWidth="1"/>
    <col min="15605" max="15605" width="9" style="108" bestFit="1" customWidth="1"/>
    <col min="15606" max="15606" width="37.08984375" style="108" customWidth="1"/>
    <col min="15607" max="15607" width="10.26953125" style="108" customWidth="1"/>
    <col min="15608" max="15608" width="20.1796875" style="108" customWidth="1"/>
    <col min="15609" max="15609" width="18.453125" style="108" bestFit="1" customWidth="1"/>
    <col min="15610" max="15617" width="9.7265625" style="108" customWidth="1"/>
    <col min="15618" max="15618" width="16.1796875" style="108" customWidth="1"/>
    <col min="15619" max="15619" width="14.36328125" style="108" customWidth="1"/>
    <col min="15620" max="15620" width="13.7265625" style="108" customWidth="1"/>
    <col min="15621" max="15622" width="12.6328125" style="108" customWidth="1"/>
    <col min="15623" max="15623" width="28.81640625" style="108" customWidth="1"/>
    <col min="15624" max="15858" width="8.7265625" style="108"/>
    <col min="15859" max="15859" width="5.36328125" style="108" customWidth="1"/>
    <col min="15860" max="15860" width="17.90625" style="108" customWidth="1"/>
    <col min="15861" max="15861" width="9" style="108" bestFit="1" customWidth="1"/>
    <col min="15862" max="15862" width="37.08984375" style="108" customWidth="1"/>
    <col min="15863" max="15863" width="10.26953125" style="108" customWidth="1"/>
    <col min="15864" max="15864" width="20.1796875" style="108" customWidth="1"/>
    <col min="15865" max="15865" width="18.453125" style="108" bestFit="1" customWidth="1"/>
    <col min="15866" max="15873" width="9.7265625" style="108" customWidth="1"/>
    <col min="15874" max="15874" width="16.1796875" style="108" customWidth="1"/>
    <col min="15875" max="15875" width="14.36328125" style="108" customWidth="1"/>
    <col min="15876" max="15876" width="13.7265625" style="108" customWidth="1"/>
    <col min="15877" max="15878" width="12.6328125" style="108" customWidth="1"/>
    <col min="15879" max="15879" width="28.81640625" style="108" customWidth="1"/>
    <col min="15880" max="16114" width="8.7265625" style="108"/>
    <col min="16115" max="16115" width="5.36328125" style="108" customWidth="1"/>
    <col min="16116" max="16116" width="17.90625" style="108" customWidth="1"/>
    <col min="16117" max="16117" width="9" style="108" bestFit="1" customWidth="1"/>
    <col min="16118" max="16118" width="37.08984375" style="108" customWidth="1"/>
    <col min="16119" max="16119" width="10.26953125" style="108" customWidth="1"/>
    <col min="16120" max="16120" width="20.1796875" style="108" customWidth="1"/>
    <col min="16121" max="16121" width="18.453125" style="108" bestFit="1" customWidth="1"/>
    <col min="16122" max="16129" width="9.7265625" style="108" customWidth="1"/>
    <col min="16130" max="16130" width="16.1796875" style="108" customWidth="1"/>
    <col min="16131" max="16131" width="14.36328125" style="108" customWidth="1"/>
    <col min="16132" max="16132" width="13.7265625" style="108" customWidth="1"/>
    <col min="16133" max="16134" width="12.6328125" style="108" customWidth="1"/>
    <col min="16135" max="16135" width="28.81640625" style="108" customWidth="1"/>
    <col min="16136" max="16384" width="8.7265625" style="108"/>
  </cols>
  <sheetData>
    <row r="1" spans="1:7" s="12" customFormat="1" ht="25" customHeight="1" x14ac:dyDescent="0.35">
      <c r="A1" s="595" t="s">
        <v>21</v>
      </c>
      <c r="B1" s="596" t="s">
        <v>54</v>
      </c>
      <c r="C1" s="596"/>
      <c r="D1" s="595" t="s">
        <v>48</v>
      </c>
      <c r="E1" s="386" t="s">
        <v>57</v>
      </c>
      <c r="F1" s="595" t="s">
        <v>50</v>
      </c>
      <c r="G1" s="595"/>
    </row>
    <row r="2" spans="1:7" s="12" customFormat="1" ht="25" customHeight="1" x14ac:dyDescent="0.35">
      <c r="A2" s="595"/>
      <c r="B2" s="596"/>
      <c r="C2" s="596"/>
      <c r="D2" s="595"/>
      <c r="E2" s="386">
        <v>2025</v>
      </c>
      <c r="F2" s="480" t="s">
        <v>211</v>
      </c>
      <c r="G2" s="480" t="s">
        <v>212</v>
      </c>
    </row>
    <row r="3" spans="1:7" s="12" customFormat="1" x14ac:dyDescent="0.35">
      <c r="A3" s="616" t="s">
        <v>389</v>
      </c>
      <c r="B3" s="616"/>
      <c r="C3" s="616"/>
      <c r="D3" s="616"/>
      <c r="E3" s="616"/>
      <c r="F3" s="616"/>
      <c r="G3" s="616"/>
    </row>
    <row r="4" spans="1:7" s="107" customFormat="1" x14ac:dyDescent="0.35">
      <c r="A4" s="524">
        <v>3</v>
      </c>
      <c r="B4" s="524" t="s">
        <v>390</v>
      </c>
      <c r="C4" s="617" t="s">
        <v>391</v>
      </c>
      <c r="D4" s="617"/>
      <c r="E4" s="525"/>
      <c r="F4" s="526"/>
      <c r="G4" s="524"/>
    </row>
    <row r="5" spans="1:7" x14ac:dyDescent="0.35">
      <c r="A5" s="346"/>
      <c r="B5" s="346" t="s">
        <v>392</v>
      </c>
      <c r="C5" s="615" t="s">
        <v>393</v>
      </c>
      <c r="D5" s="615"/>
      <c r="E5" s="527"/>
      <c r="F5" s="528"/>
      <c r="G5" s="346"/>
    </row>
    <row r="6" spans="1:7" ht="31" x14ac:dyDescent="0.35">
      <c r="A6" s="346"/>
      <c r="B6" s="529">
        <v>1</v>
      </c>
      <c r="C6" s="530" t="s">
        <v>393</v>
      </c>
      <c r="D6" s="531" t="s">
        <v>20</v>
      </c>
      <c r="E6" s="343">
        <v>2025</v>
      </c>
      <c r="F6" s="532">
        <f>'Berita ACARA Musdes'!C182</f>
        <v>16300000</v>
      </c>
      <c r="G6" s="529" t="s">
        <v>120</v>
      </c>
    </row>
    <row r="7" spans="1:7" x14ac:dyDescent="0.35">
      <c r="A7" s="346"/>
      <c r="B7" s="346" t="s">
        <v>395</v>
      </c>
      <c r="C7" s="615" t="s">
        <v>396</v>
      </c>
      <c r="D7" s="615"/>
      <c r="E7" s="527"/>
      <c r="F7" s="528"/>
      <c r="G7" s="346"/>
    </row>
    <row r="8" spans="1:7" ht="31" customHeight="1" x14ac:dyDescent="0.35">
      <c r="A8" s="533"/>
      <c r="B8" s="529">
        <v>1</v>
      </c>
      <c r="C8" s="530" t="s">
        <v>396</v>
      </c>
      <c r="D8" s="534" t="s">
        <v>398</v>
      </c>
      <c r="E8" s="343">
        <v>2025</v>
      </c>
      <c r="F8" s="532">
        <f>'Berita ACARA Musdes'!C184</f>
        <v>3635000</v>
      </c>
      <c r="G8" s="343" t="s">
        <v>120</v>
      </c>
    </row>
    <row r="9" spans="1:7" s="109" customFormat="1" ht="30" customHeight="1" x14ac:dyDescent="0.35">
      <c r="A9" s="346">
        <v>3</v>
      </c>
      <c r="B9" s="535" t="s">
        <v>377</v>
      </c>
      <c r="C9" s="536" t="s">
        <v>391</v>
      </c>
      <c r="D9" s="535"/>
      <c r="E9" s="527"/>
      <c r="F9" s="537"/>
      <c r="G9" s="538"/>
    </row>
    <row r="10" spans="1:7" ht="25" customHeight="1" x14ac:dyDescent="0.35">
      <c r="A10" s="539"/>
      <c r="B10" s="540" t="s">
        <v>399</v>
      </c>
      <c r="C10" s="541" t="s">
        <v>400</v>
      </c>
      <c r="D10" s="542"/>
      <c r="E10" s="527"/>
      <c r="F10" s="537"/>
      <c r="G10" s="538"/>
    </row>
    <row r="11" spans="1:7" ht="30" customHeight="1" x14ac:dyDescent="0.35">
      <c r="A11" s="539"/>
      <c r="B11" s="543">
        <v>1</v>
      </c>
      <c r="C11" s="544" t="s">
        <v>401</v>
      </c>
      <c r="D11" s="545" t="s">
        <v>6</v>
      </c>
      <c r="E11" s="343">
        <v>2025</v>
      </c>
      <c r="F11" s="537">
        <v>32400000</v>
      </c>
      <c r="G11" s="546" t="s">
        <v>74</v>
      </c>
    </row>
    <row r="12" spans="1:7" ht="30" customHeight="1" x14ac:dyDescent="0.35">
      <c r="A12" s="539"/>
      <c r="B12" s="543">
        <v>2</v>
      </c>
      <c r="C12" s="544" t="s">
        <v>402</v>
      </c>
      <c r="D12" s="545" t="s">
        <v>403</v>
      </c>
      <c r="E12" s="343">
        <v>2025</v>
      </c>
      <c r="F12" s="537">
        <v>7200000</v>
      </c>
      <c r="G12" s="546" t="s">
        <v>74</v>
      </c>
    </row>
    <row r="13" spans="1:7" x14ac:dyDescent="0.35">
      <c r="A13" s="346">
        <v>3</v>
      </c>
      <c r="B13" s="346" t="s">
        <v>404</v>
      </c>
      <c r="C13" s="615" t="s">
        <v>405</v>
      </c>
      <c r="D13" s="615"/>
      <c r="E13" s="527"/>
      <c r="F13" s="528"/>
      <c r="G13" s="346"/>
    </row>
    <row r="14" spans="1:7" ht="31" x14ac:dyDescent="0.35">
      <c r="A14" s="346"/>
      <c r="B14" s="343">
        <v>1</v>
      </c>
      <c r="C14" s="530" t="s">
        <v>408</v>
      </c>
      <c r="D14" s="534" t="s">
        <v>302</v>
      </c>
      <c r="E14" s="343">
        <v>2025</v>
      </c>
      <c r="F14" s="532">
        <f>'Berita ACARA Musdes'!C190</f>
        <v>27620000</v>
      </c>
      <c r="G14" s="343" t="s">
        <v>120</v>
      </c>
    </row>
    <row r="15" spans="1:7" ht="31" x14ac:dyDescent="0.35">
      <c r="A15" s="346"/>
      <c r="B15" s="343">
        <v>2</v>
      </c>
      <c r="C15" s="530" t="s">
        <v>409</v>
      </c>
      <c r="D15" s="534" t="s">
        <v>302</v>
      </c>
      <c r="E15" s="343">
        <v>2025</v>
      </c>
      <c r="F15" s="532">
        <f>'Berita ACARA Musdes'!C191</f>
        <v>35500000</v>
      </c>
      <c r="G15" s="343" t="s">
        <v>120</v>
      </c>
    </row>
    <row r="16" spans="1:7" ht="31.5" customHeight="1" x14ac:dyDescent="0.35">
      <c r="A16" s="346"/>
      <c r="B16" s="346" t="s">
        <v>417</v>
      </c>
      <c r="C16" s="615" t="s">
        <v>418</v>
      </c>
      <c r="D16" s="615"/>
      <c r="E16" s="527"/>
      <c r="F16" s="528"/>
      <c r="G16" s="346"/>
    </row>
    <row r="17" spans="1:7" ht="32.5" customHeight="1" x14ac:dyDescent="0.35">
      <c r="A17" s="533"/>
      <c r="B17" s="343">
        <v>1</v>
      </c>
      <c r="C17" s="76" t="s">
        <v>418</v>
      </c>
      <c r="D17" s="75" t="s">
        <v>688</v>
      </c>
      <c r="E17" s="343">
        <v>2025</v>
      </c>
      <c r="F17" s="532">
        <f>'Berita ACARA Musdes'!C193</f>
        <v>17450000</v>
      </c>
      <c r="G17" s="343" t="s">
        <v>120</v>
      </c>
    </row>
    <row r="18" spans="1:7" ht="31.5" customHeight="1" x14ac:dyDescent="0.35">
      <c r="A18" s="346"/>
      <c r="B18" s="346" t="s">
        <v>419</v>
      </c>
      <c r="C18" s="615" t="s">
        <v>420</v>
      </c>
      <c r="D18" s="615"/>
      <c r="E18" s="527"/>
      <c r="F18" s="528"/>
      <c r="G18" s="346"/>
    </row>
    <row r="19" spans="1:7" ht="31" x14ac:dyDescent="0.35">
      <c r="A19" s="533"/>
      <c r="B19" s="343">
        <v>1</v>
      </c>
      <c r="C19" s="530" t="str">
        <f>'Berita ACARA Musdes'!B195</f>
        <v>Peningkatan Kapasitas Kader Keagamaan bagi Pengurus Masjid dan Musholla dan (Belanja Jam Digital Masjid ANNUR)</v>
      </c>
      <c r="D19" s="534" t="s">
        <v>302</v>
      </c>
      <c r="E19" s="343">
        <v>2025</v>
      </c>
      <c r="F19" s="532">
        <f>'Berita ACARA Musdes'!C195</f>
        <v>5550000</v>
      </c>
      <c r="G19" s="343" t="s">
        <v>120</v>
      </c>
    </row>
    <row r="20" spans="1:7" x14ac:dyDescent="0.35">
      <c r="A20" s="346">
        <v>3</v>
      </c>
      <c r="B20" s="346" t="s">
        <v>421</v>
      </c>
      <c r="C20" s="615" t="s">
        <v>422</v>
      </c>
      <c r="D20" s="615"/>
      <c r="E20" s="527"/>
      <c r="F20" s="528"/>
      <c r="G20" s="346"/>
    </row>
    <row r="21" spans="1:7" ht="19.5" customHeight="1" x14ac:dyDescent="0.35">
      <c r="A21" s="346"/>
      <c r="B21" s="346" t="s">
        <v>427</v>
      </c>
      <c r="C21" s="615" t="s">
        <v>428</v>
      </c>
      <c r="D21" s="615"/>
      <c r="E21" s="527"/>
      <c r="F21" s="528"/>
      <c r="G21" s="346"/>
    </row>
    <row r="22" spans="1:7" ht="31" x14ac:dyDescent="0.35">
      <c r="A22" s="346"/>
      <c r="B22" s="343">
        <v>1</v>
      </c>
      <c r="C22" s="530" t="s">
        <v>429</v>
      </c>
      <c r="D22" s="534" t="s">
        <v>302</v>
      </c>
      <c r="E22" s="343">
        <v>2025</v>
      </c>
      <c r="F22" s="532">
        <f>'Berita ACARA Musdes'!C198</f>
        <v>5020000</v>
      </c>
      <c r="G22" s="343" t="s">
        <v>120</v>
      </c>
    </row>
    <row r="23" spans="1:7" x14ac:dyDescent="0.35">
      <c r="A23" s="346"/>
      <c r="B23" s="343">
        <v>2</v>
      </c>
      <c r="C23" s="530" t="s">
        <v>430</v>
      </c>
      <c r="D23" s="534" t="s">
        <v>302</v>
      </c>
      <c r="E23" s="343">
        <v>2025</v>
      </c>
      <c r="F23" s="532">
        <f>'Berita ACARA Musdes'!C199</f>
        <v>5020000</v>
      </c>
      <c r="G23" s="343" t="s">
        <v>120</v>
      </c>
    </row>
    <row r="24" spans="1:7" x14ac:dyDescent="0.35">
      <c r="A24" s="346"/>
      <c r="B24" s="346" t="s">
        <v>423</v>
      </c>
      <c r="C24" s="615" t="s">
        <v>424</v>
      </c>
      <c r="D24" s="615"/>
      <c r="E24" s="527"/>
      <c r="F24" s="528"/>
      <c r="G24" s="346"/>
    </row>
    <row r="25" spans="1:7" ht="31" x14ac:dyDescent="0.35">
      <c r="A25" s="346"/>
      <c r="B25" s="343">
        <v>3</v>
      </c>
      <c r="C25" s="530" t="s">
        <v>424</v>
      </c>
      <c r="D25" s="534" t="s">
        <v>302</v>
      </c>
      <c r="E25" s="343">
        <v>2025</v>
      </c>
      <c r="F25" s="532">
        <f>'Berita ACARA Musdes'!C201</f>
        <v>3240000</v>
      </c>
      <c r="G25" s="343" t="s">
        <v>120</v>
      </c>
    </row>
    <row r="26" spans="1:7" ht="19" customHeight="1" x14ac:dyDescent="0.35">
      <c r="A26" s="614" t="s">
        <v>206</v>
      </c>
      <c r="B26" s="614"/>
      <c r="C26" s="614"/>
      <c r="D26" s="614"/>
      <c r="E26" s="547"/>
      <c r="F26" s="548">
        <f>SUM(F4:F25)</f>
        <v>158935000</v>
      </c>
      <c r="G26" s="549"/>
    </row>
    <row r="27" spans="1:7" s="45" customFormat="1" x14ac:dyDescent="0.35">
      <c r="A27" s="42"/>
      <c r="D27" s="47"/>
      <c r="F27" s="458"/>
    </row>
  </sheetData>
  <mergeCells count="15">
    <mergeCell ref="F1:G1"/>
    <mergeCell ref="A26:D26"/>
    <mergeCell ref="C16:D16"/>
    <mergeCell ref="C18:D18"/>
    <mergeCell ref="C20:D20"/>
    <mergeCell ref="C24:D24"/>
    <mergeCell ref="C21:D21"/>
    <mergeCell ref="A3:G3"/>
    <mergeCell ref="C4:D4"/>
    <mergeCell ref="C5:D5"/>
    <mergeCell ref="C7:D7"/>
    <mergeCell ref="C13:D13"/>
    <mergeCell ref="A1:A2"/>
    <mergeCell ref="B1:C2"/>
    <mergeCell ref="D1:D2"/>
  </mergeCells>
  <pageMargins left="0.7" right="0.7" top="0.75" bottom="0.75" header="0.3" footer="0.3"/>
  <pageSetup paperSize="5" scale="5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5A73-8388-4E39-BC5D-9612646E23A8}">
  <sheetPr>
    <tabColor rgb="FF00B050"/>
  </sheetPr>
  <dimension ref="A1:H35"/>
  <sheetViews>
    <sheetView view="pageBreakPreview" topLeftCell="A13" zoomScale="70" zoomScaleNormal="70" zoomScaleSheetLayoutView="70" workbookViewId="0">
      <selection activeCell="D31" sqref="D31"/>
    </sheetView>
  </sheetViews>
  <sheetFormatPr defaultRowHeight="15.5" x14ac:dyDescent="0.35"/>
  <cols>
    <col min="1" max="1" width="5.36328125" style="42" customWidth="1"/>
    <col min="2" max="2" width="9" style="45" bestFit="1" customWidth="1"/>
    <col min="3" max="3" width="59" style="45" customWidth="1"/>
    <col min="4" max="4" width="18.453125" style="47" bestFit="1" customWidth="1"/>
    <col min="5" max="5" width="9.7265625" style="45" customWidth="1"/>
    <col min="6" max="6" width="16.1796875" style="48" customWidth="1"/>
    <col min="7" max="7" width="14.36328125" style="45" customWidth="1"/>
    <col min="8" max="8" width="12.90625" style="108" bestFit="1" customWidth="1"/>
    <col min="9" max="236" width="8.7265625" style="108"/>
    <col min="237" max="237" width="5.36328125" style="108" customWidth="1"/>
    <col min="238" max="238" width="17.90625" style="108" customWidth="1"/>
    <col min="239" max="239" width="9" style="108" bestFit="1" customWidth="1"/>
    <col min="240" max="240" width="37.08984375" style="108" customWidth="1"/>
    <col min="241" max="241" width="10.26953125" style="108" customWidth="1"/>
    <col min="242" max="242" width="20.1796875" style="108" customWidth="1"/>
    <col min="243" max="243" width="18.453125" style="108" bestFit="1" customWidth="1"/>
    <col min="244" max="251" width="9.7265625" style="108" customWidth="1"/>
    <col min="252" max="252" width="16.1796875" style="108" customWidth="1"/>
    <col min="253" max="253" width="14.36328125" style="108" customWidth="1"/>
    <col min="254" max="254" width="13.7265625" style="108" customWidth="1"/>
    <col min="255" max="256" width="12.6328125" style="108" customWidth="1"/>
    <col min="257" max="257" width="28.81640625" style="108" customWidth="1"/>
    <col min="258" max="492" width="8.7265625" style="108"/>
    <col min="493" max="493" width="5.36328125" style="108" customWidth="1"/>
    <col min="494" max="494" width="17.90625" style="108" customWidth="1"/>
    <col min="495" max="495" width="9" style="108" bestFit="1" customWidth="1"/>
    <col min="496" max="496" width="37.08984375" style="108" customWidth="1"/>
    <col min="497" max="497" width="10.26953125" style="108" customWidth="1"/>
    <col min="498" max="498" width="20.1796875" style="108" customWidth="1"/>
    <col min="499" max="499" width="18.453125" style="108" bestFit="1" customWidth="1"/>
    <col min="500" max="507" width="9.7265625" style="108" customWidth="1"/>
    <col min="508" max="508" width="16.1796875" style="108" customWidth="1"/>
    <col min="509" max="509" width="14.36328125" style="108" customWidth="1"/>
    <col min="510" max="510" width="13.7265625" style="108" customWidth="1"/>
    <col min="511" max="512" width="12.6328125" style="108" customWidth="1"/>
    <col min="513" max="513" width="28.81640625" style="108" customWidth="1"/>
    <col min="514" max="748" width="8.7265625" style="108"/>
    <col min="749" max="749" width="5.36328125" style="108" customWidth="1"/>
    <col min="750" max="750" width="17.90625" style="108" customWidth="1"/>
    <col min="751" max="751" width="9" style="108" bestFit="1" customWidth="1"/>
    <col min="752" max="752" width="37.08984375" style="108" customWidth="1"/>
    <col min="753" max="753" width="10.26953125" style="108" customWidth="1"/>
    <col min="754" max="754" width="20.1796875" style="108" customWidth="1"/>
    <col min="755" max="755" width="18.453125" style="108" bestFit="1" customWidth="1"/>
    <col min="756" max="763" width="9.7265625" style="108" customWidth="1"/>
    <col min="764" max="764" width="16.1796875" style="108" customWidth="1"/>
    <col min="765" max="765" width="14.36328125" style="108" customWidth="1"/>
    <col min="766" max="766" width="13.7265625" style="108" customWidth="1"/>
    <col min="767" max="768" width="12.6328125" style="108" customWidth="1"/>
    <col min="769" max="769" width="28.81640625" style="108" customWidth="1"/>
    <col min="770" max="1004" width="8.7265625" style="108"/>
    <col min="1005" max="1005" width="5.36328125" style="108" customWidth="1"/>
    <col min="1006" max="1006" width="17.90625" style="108" customWidth="1"/>
    <col min="1007" max="1007" width="9" style="108" bestFit="1" customWidth="1"/>
    <col min="1008" max="1008" width="37.08984375" style="108" customWidth="1"/>
    <col min="1009" max="1009" width="10.26953125" style="108" customWidth="1"/>
    <col min="1010" max="1010" width="20.1796875" style="108" customWidth="1"/>
    <col min="1011" max="1011" width="18.453125" style="108" bestFit="1" customWidth="1"/>
    <col min="1012" max="1019" width="9.7265625" style="108" customWidth="1"/>
    <col min="1020" max="1020" width="16.1796875" style="108" customWidth="1"/>
    <col min="1021" max="1021" width="14.36328125" style="108" customWidth="1"/>
    <col min="1022" max="1022" width="13.7265625" style="108" customWidth="1"/>
    <col min="1023" max="1024" width="12.6328125" style="108" customWidth="1"/>
    <col min="1025" max="1025" width="28.81640625" style="108" customWidth="1"/>
    <col min="1026" max="1260" width="8.7265625" style="108"/>
    <col min="1261" max="1261" width="5.36328125" style="108" customWidth="1"/>
    <col min="1262" max="1262" width="17.90625" style="108" customWidth="1"/>
    <col min="1263" max="1263" width="9" style="108" bestFit="1" customWidth="1"/>
    <col min="1264" max="1264" width="37.08984375" style="108" customWidth="1"/>
    <col min="1265" max="1265" width="10.26953125" style="108" customWidth="1"/>
    <col min="1266" max="1266" width="20.1796875" style="108" customWidth="1"/>
    <col min="1267" max="1267" width="18.453125" style="108" bestFit="1" customWidth="1"/>
    <col min="1268" max="1275" width="9.7265625" style="108" customWidth="1"/>
    <col min="1276" max="1276" width="16.1796875" style="108" customWidth="1"/>
    <col min="1277" max="1277" width="14.36328125" style="108" customWidth="1"/>
    <col min="1278" max="1278" width="13.7265625" style="108" customWidth="1"/>
    <col min="1279" max="1280" width="12.6328125" style="108" customWidth="1"/>
    <col min="1281" max="1281" width="28.81640625" style="108" customWidth="1"/>
    <col min="1282" max="1516" width="8.7265625" style="108"/>
    <col min="1517" max="1517" width="5.36328125" style="108" customWidth="1"/>
    <col min="1518" max="1518" width="17.90625" style="108" customWidth="1"/>
    <col min="1519" max="1519" width="9" style="108" bestFit="1" customWidth="1"/>
    <col min="1520" max="1520" width="37.08984375" style="108" customWidth="1"/>
    <col min="1521" max="1521" width="10.26953125" style="108" customWidth="1"/>
    <col min="1522" max="1522" width="20.1796875" style="108" customWidth="1"/>
    <col min="1523" max="1523" width="18.453125" style="108" bestFit="1" customWidth="1"/>
    <col min="1524" max="1531" width="9.7265625" style="108" customWidth="1"/>
    <col min="1532" max="1532" width="16.1796875" style="108" customWidth="1"/>
    <col min="1533" max="1533" width="14.36328125" style="108" customWidth="1"/>
    <col min="1534" max="1534" width="13.7265625" style="108" customWidth="1"/>
    <col min="1535" max="1536" width="12.6328125" style="108" customWidth="1"/>
    <col min="1537" max="1537" width="28.81640625" style="108" customWidth="1"/>
    <col min="1538" max="1772" width="8.7265625" style="108"/>
    <col min="1773" max="1773" width="5.36328125" style="108" customWidth="1"/>
    <col min="1774" max="1774" width="17.90625" style="108" customWidth="1"/>
    <col min="1775" max="1775" width="9" style="108" bestFit="1" customWidth="1"/>
    <col min="1776" max="1776" width="37.08984375" style="108" customWidth="1"/>
    <col min="1777" max="1777" width="10.26953125" style="108" customWidth="1"/>
    <col min="1778" max="1778" width="20.1796875" style="108" customWidth="1"/>
    <col min="1779" max="1779" width="18.453125" style="108" bestFit="1" customWidth="1"/>
    <col min="1780" max="1787" width="9.7265625" style="108" customWidth="1"/>
    <col min="1788" max="1788" width="16.1796875" style="108" customWidth="1"/>
    <col min="1789" max="1789" width="14.36328125" style="108" customWidth="1"/>
    <col min="1790" max="1790" width="13.7265625" style="108" customWidth="1"/>
    <col min="1791" max="1792" width="12.6328125" style="108" customWidth="1"/>
    <col min="1793" max="1793" width="28.81640625" style="108" customWidth="1"/>
    <col min="1794" max="2028" width="8.7265625" style="108"/>
    <col min="2029" max="2029" width="5.36328125" style="108" customWidth="1"/>
    <col min="2030" max="2030" width="17.90625" style="108" customWidth="1"/>
    <col min="2031" max="2031" width="9" style="108" bestFit="1" customWidth="1"/>
    <col min="2032" max="2032" width="37.08984375" style="108" customWidth="1"/>
    <col min="2033" max="2033" width="10.26953125" style="108" customWidth="1"/>
    <col min="2034" max="2034" width="20.1796875" style="108" customWidth="1"/>
    <col min="2035" max="2035" width="18.453125" style="108" bestFit="1" customWidth="1"/>
    <col min="2036" max="2043" width="9.7265625" style="108" customWidth="1"/>
    <col min="2044" max="2044" width="16.1796875" style="108" customWidth="1"/>
    <col min="2045" max="2045" width="14.36328125" style="108" customWidth="1"/>
    <col min="2046" max="2046" width="13.7265625" style="108" customWidth="1"/>
    <col min="2047" max="2048" width="12.6328125" style="108" customWidth="1"/>
    <col min="2049" max="2049" width="28.81640625" style="108" customWidth="1"/>
    <col min="2050" max="2284" width="8.7265625" style="108"/>
    <col min="2285" max="2285" width="5.36328125" style="108" customWidth="1"/>
    <col min="2286" max="2286" width="17.90625" style="108" customWidth="1"/>
    <col min="2287" max="2287" width="9" style="108" bestFit="1" customWidth="1"/>
    <col min="2288" max="2288" width="37.08984375" style="108" customWidth="1"/>
    <col min="2289" max="2289" width="10.26953125" style="108" customWidth="1"/>
    <col min="2290" max="2290" width="20.1796875" style="108" customWidth="1"/>
    <col min="2291" max="2291" width="18.453125" style="108" bestFit="1" customWidth="1"/>
    <col min="2292" max="2299" width="9.7265625" style="108" customWidth="1"/>
    <col min="2300" max="2300" width="16.1796875" style="108" customWidth="1"/>
    <col min="2301" max="2301" width="14.36328125" style="108" customWidth="1"/>
    <col min="2302" max="2302" width="13.7265625" style="108" customWidth="1"/>
    <col min="2303" max="2304" width="12.6328125" style="108" customWidth="1"/>
    <col min="2305" max="2305" width="28.81640625" style="108" customWidth="1"/>
    <col min="2306" max="2540" width="8.7265625" style="108"/>
    <col min="2541" max="2541" width="5.36328125" style="108" customWidth="1"/>
    <col min="2542" max="2542" width="17.90625" style="108" customWidth="1"/>
    <col min="2543" max="2543" width="9" style="108" bestFit="1" customWidth="1"/>
    <col min="2544" max="2544" width="37.08984375" style="108" customWidth="1"/>
    <col min="2545" max="2545" width="10.26953125" style="108" customWidth="1"/>
    <col min="2546" max="2546" width="20.1796875" style="108" customWidth="1"/>
    <col min="2547" max="2547" width="18.453125" style="108" bestFit="1" customWidth="1"/>
    <col min="2548" max="2555" width="9.7265625" style="108" customWidth="1"/>
    <col min="2556" max="2556" width="16.1796875" style="108" customWidth="1"/>
    <col min="2557" max="2557" width="14.36328125" style="108" customWidth="1"/>
    <col min="2558" max="2558" width="13.7265625" style="108" customWidth="1"/>
    <col min="2559" max="2560" width="12.6328125" style="108" customWidth="1"/>
    <col min="2561" max="2561" width="28.81640625" style="108" customWidth="1"/>
    <col min="2562" max="2796" width="8.7265625" style="108"/>
    <col min="2797" max="2797" width="5.36328125" style="108" customWidth="1"/>
    <col min="2798" max="2798" width="17.90625" style="108" customWidth="1"/>
    <col min="2799" max="2799" width="9" style="108" bestFit="1" customWidth="1"/>
    <col min="2800" max="2800" width="37.08984375" style="108" customWidth="1"/>
    <col min="2801" max="2801" width="10.26953125" style="108" customWidth="1"/>
    <col min="2802" max="2802" width="20.1796875" style="108" customWidth="1"/>
    <col min="2803" max="2803" width="18.453125" style="108" bestFit="1" customWidth="1"/>
    <col min="2804" max="2811" width="9.7265625" style="108" customWidth="1"/>
    <col min="2812" max="2812" width="16.1796875" style="108" customWidth="1"/>
    <col min="2813" max="2813" width="14.36328125" style="108" customWidth="1"/>
    <col min="2814" max="2814" width="13.7265625" style="108" customWidth="1"/>
    <col min="2815" max="2816" width="12.6328125" style="108" customWidth="1"/>
    <col min="2817" max="2817" width="28.81640625" style="108" customWidth="1"/>
    <col min="2818" max="3052" width="8.7265625" style="108"/>
    <col min="3053" max="3053" width="5.36328125" style="108" customWidth="1"/>
    <col min="3054" max="3054" width="17.90625" style="108" customWidth="1"/>
    <col min="3055" max="3055" width="9" style="108" bestFit="1" customWidth="1"/>
    <col min="3056" max="3056" width="37.08984375" style="108" customWidth="1"/>
    <col min="3057" max="3057" width="10.26953125" style="108" customWidth="1"/>
    <col min="3058" max="3058" width="20.1796875" style="108" customWidth="1"/>
    <col min="3059" max="3059" width="18.453125" style="108" bestFit="1" customWidth="1"/>
    <col min="3060" max="3067" width="9.7265625" style="108" customWidth="1"/>
    <col min="3068" max="3068" width="16.1796875" style="108" customWidth="1"/>
    <col min="3069" max="3069" width="14.36328125" style="108" customWidth="1"/>
    <col min="3070" max="3070" width="13.7265625" style="108" customWidth="1"/>
    <col min="3071" max="3072" width="12.6328125" style="108" customWidth="1"/>
    <col min="3073" max="3073" width="28.81640625" style="108" customWidth="1"/>
    <col min="3074" max="3308" width="8.7265625" style="108"/>
    <col min="3309" max="3309" width="5.36328125" style="108" customWidth="1"/>
    <col min="3310" max="3310" width="17.90625" style="108" customWidth="1"/>
    <col min="3311" max="3311" width="9" style="108" bestFit="1" customWidth="1"/>
    <col min="3312" max="3312" width="37.08984375" style="108" customWidth="1"/>
    <col min="3313" max="3313" width="10.26953125" style="108" customWidth="1"/>
    <col min="3314" max="3314" width="20.1796875" style="108" customWidth="1"/>
    <col min="3315" max="3315" width="18.453125" style="108" bestFit="1" customWidth="1"/>
    <col min="3316" max="3323" width="9.7265625" style="108" customWidth="1"/>
    <col min="3324" max="3324" width="16.1796875" style="108" customWidth="1"/>
    <col min="3325" max="3325" width="14.36328125" style="108" customWidth="1"/>
    <col min="3326" max="3326" width="13.7265625" style="108" customWidth="1"/>
    <col min="3327" max="3328" width="12.6328125" style="108" customWidth="1"/>
    <col min="3329" max="3329" width="28.81640625" style="108" customWidth="1"/>
    <col min="3330" max="3564" width="8.7265625" style="108"/>
    <col min="3565" max="3565" width="5.36328125" style="108" customWidth="1"/>
    <col min="3566" max="3566" width="17.90625" style="108" customWidth="1"/>
    <col min="3567" max="3567" width="9" style="108" bestFit="1" customWidth="1"/>
    <col min="3568" max="3568" width="37.08984375" style="108" customWidth="1"/>
    <col min="3569" max="3569" width="10.26953125" style="108" customWidth="1"/>
    <col min="3570" max="3570" width="20.1796875" style="108" customWidth="1"/>
    <col min="3571" max="3571" width="18.453125" style="108" bestFit="1" customWidth="1"/>
    <col min="3572" max="3579" width="9.7265625" style="108" customWidth="1"/>
    <col min="3580" max="3580" width="16.1796875" style="108" customWidth="1"/>
    <col min="3581" max="3581" width="14.36328125" style="108" customWidth="1"/>
    <col min="3582" max="3582" width="13.7265625" style="108" customWidth="1"/>
    <col min="3583" max="3584" width="12.6328125" style="108" customWidth="1"/>
    <col min="3585" max="3585" width="28.81640625" style="108" customWidth="1"/>
    <col min="3586" max="3820" width="8.7265625" style="108"/>
    <col min="3821" max="3821" width="5.36328125" style="108" customWidth="1"/>
    <col min="3822" max="3822" width="17.90625" style="108" customWidth="1"/>
    <col min="3823" max="3823" width="9" style="108" bestFit="1" customWidth="1"/>
    <col min="3824" max="3824" width="37.08984375" style="108" customWidth="1"/>
    <col min="3825" max="3825" width="10.26953125" style="108" customWidth="1"/>
    <col min="3826" max="3826" width="20.1796875" style="108" customWidth="1"/>
    <col min="3827" max="3827" width="18.453125" style="108" bestFit="1" customWidth="1"/>
    <col min="3828" max="3835" width="9.7265625" style="108" customWidth="1"/>
    <col min="3836" max="3836" width="16.1796875" style="108" customWidth="1"/>
    <col min="3837" max="3837" width="14.36328125" style="108" customWidth="1"/>
    <col min="3838" max="3838" width="13.7265625" style="108" customWidth="1"/>
    <col min="3839" max="3840" width="12.6328125" style="108" customWidth="1"/>
    <col min="3841" max="3841" width="28.81640625" style="108" customWidth="1"/>
    <col min="3842" max="4076" width="8.7265625" style="108"/>
    <col min="4077" max="4077" width="5.36328125" style="108" customWidth="1"/>
    <col min="4078" max="4078" width="17.90625" style="108" customWidth="1"/>
    <col min="4079" max="4079" width="9" style="108" bestFit="1" customWidth="1"/>
    <col min="4080" max="4080" width="37.08984375" style="108" customWidth="1"/>
    <col min="4081" max="4081" width="10.26953125" style="108" customWidth="1"/>
    <col min="4082" max="4082" width="20.1796875" style="108" customWidth="1"/>
    <col min="4083" max="4083" width="18.453125" style="108" bestFit="1" customWidth="1"/>
    <col min="4084" max="4091" width="9.7265625" style="108" customWidth="1"/>
    <col min="4092" max="4092" width="16.1796875" style="108" customWidth="1"/>
    <col min="4093" max="4093" width="14.36328125" style="108" customWidth="1"/>
    <col min="4094" max="4094" width="13.7265625" style="108" customWidth="1"/>
    <col min="4095" max="4096" width="12.6328125" style="108" customWidth="1"/>
    <col min="4097" max="4097" width="28.81640625" style="108" customWidth="1"/>
    <col min="4098" max="4332" width="8.7265625" style="108"/>
    <col min="4333" max="4333" width="5.36328125" style="108" customWidth="1"/>
    <col min="4334" max="4334" width="17.90625" style="108" customWidth="1"/>
    <col min="4335" max="4335" width="9" style="108" bestFit="1" customWidth="1"/>
    <col min="4336" max="4336" width="37.08984375" style="108" customWidth="1"/>
    <col min="4337" max="4337" width="10.26953125" style="108" customWidth="1"/>
    <col min="4338" max="4338" width="20.1796875" style="108" customWidth="1"/>
    <col min="4339" max="4339" width="18.453125" style="108" bestFit="1" customWidth="1"/>
    <col min="4340" max="4347" width="9.7265625" style="108" customWidth="1"/>
    <col min="4348" max="4348" width="16.1796875" style="108" customWidth="1"/>
    <col min="4349" max="4349" width="14.36328125" style="108" customWidth="1"/>
    <col min="4350" max="4350" width="13.7265625" style="108" customWidth="1"/>
    <col min="4351" max="4352" width="12.6328125" style="108" customWidth="1"/>
    <col min="4353" max="4353" width="28.81640625" style="108" customWidth="1"/>
    <col min="4354" max="4588" width="8.7265625" style="108"/>
    <col min="4589" max="4589" width="5.36328125" style="108" customWidth="1"/>
    <col min="4590" max="4590" width="17.90625" style="108" customWidth="1"/>
    <col min="4591" max="4591" width="9" style="108" bestFit="1" customWidth="1"/>
    <col min="4592" max="4592" width="37.08984375" style="108" customWidth="1"/>
    <col min="4593" max="4593" width="10.26953125" style="108" customWidth="1"/>
    <col min="4594" max="4594" width="20.1796875" style="108" customWidth="1"/>
    <col min="4595" max="4595" width="18.453125" style="108" bestFit="1" customWidth="1"/>
    <col min="4596" max="4603" width="9.7265625" style="108" customWidth="1"/>
    <col min="4604" max="4604" width="16.1796875" style="108" customWidth="1"/>
    <col min="4605" max="4605" width="14.36328125" style="108" customWidth="1"/>
    <col min="4606" max="4606" width="13.7265625" style="108" customWidth="1"/>
    <col min="4607" max="4608" width="12.6328125" style="108" customWidth="1"/>
    <col min="4609" max="4609" width="28.81640625" style="108" customWidth="1"/>
    <col min="4610" max="4844" width="8.7265625" style="108"/>
    <col min="4845" max="4845" width="5.36328125" style="108" customWidth="1"/>
    <col min="4846" max="4846" width="17.90625" style="108" customWidth="1"/>
    <col min="4847" max="4847" width="9" style="108" bestFit="1" customWidth="1"/>
    <col min="4848" max="4848" width="37.08984375" style="108" customWidth="1"/>
    <col min="4849" max="4849" width="10.26953125" style="108" customWidth="1"/>
    <col min="4850" max="4850" width="20.1796875" style="108" customWidth="1"/>
    <col min="4851" max="4851" width="18.453125" style="108" bestFit="1" customWidth="1"/>
    <col min="4852" max="4859" width="9.7265625" style="108" customWidth="1"/>
    <col min="4860" max="4860" width="16.1796875" style="108" customWidth="1"/>
    <col min="4861" max="4861" width="14.36328125" style="108" customWidth="1"/>
    <col min="4862" max="4862" width="13.7265625" style="108" customWidth="1"/>
    <col min="4863" max="4864" width="12.6328125" style="108" customWidth="1"/>
    <col min="4865" max="4865" width="28.81640625" style="108" customWidth="1"/>
    <col min="4866" max="5100" width="8.7265625" style="108"/>
    <col min="5101" max="5101" width="5.36328125" style="108" customWidth="1"/>
    <col min="5102" max="5102" width="17.90625" style="108" customWidth="1"/>
    <col min="5103" max="5103" width="9" style="108" bestFit="1" customWidth="1"/>
    <col min="5104" max="5104" width="37.08984375" style="108" customWidth="1"/>
    <col min="5105" max="5105" width="10.26953125" style="108" customWidth="1"/>
    <col min="5106" max="5106" width="20.1796875" style="108" customWidth="1"/>
    <col min="5107" max="5107" width="18.453125" style="108" bestFit="1" customWidth="1"/>
    <col min="5108" max="5115" width="9.7265625" style="108" customWidth="1"/>
    <col min="5116" max="5116" width="16.1796875" style="108" customWidth="1"/>
    <col min="5117" max="5117" width="14.36328125" style="108" customWidth="1"/>
    <col min="5118" max="5118" width="13.7265625" style="108" customWidth="1"/>
    <col min="5119" max="5120" width="12.6328125" style="108" customWidth="1"/>
    <col min="5121" max="5121" width="28.81640625" style="108" customWidth="1"/>
    <col min="5122" max="5356" width="8.7265625" style="108"/>
    <col min="5357" max="5357" width="5.36328125" style="108" customWidth="1"/>
    <col min="5358" max="5358" width="17.90625" style="108" customWidth="1"/>
    <col min="5359" max="5359" width="9" style="108" bestFit="1" customWidth="1"/>
    <col min="5360" max="5360" width="37.08984375" style="108" customWidth="1"/>
    <col min="5361" max="5361" width="10.26953125" style="108" customWidth="1"/>
    <col min="5362" max="5362" width="20.1796875" style="108" customWidth="1"/>
    <col min="5363" max="5363" width="18.453125" style="108" bestFit="1" customWidth="1"/>
    <col min="5364" max="5371" width="9.7265625" style="108" customWidth="1"/>
    <col min="5372" max="5372" width="16.1796875" style="108" customWidth="1"/>
    <col min="5373" max="5373" width="14.36328125" style="108" customWidth="1"/>
    <col min="5374" max="5374" width="13.7265625" style="108" customWidth="1"/>
    <col min="5375" max="5376" width="12.6328125" style="108" customWidth="1"/>
    <col min="5377" max="5377" width="28.81640625" style="108" customWidth="1"/>
    <col min="5378" max="5612" width="8.7265625" style="108"/>
    <col min="5613" max="5613" width="5.36328125" style="108" customWidth="1"/>
    <col min="5614" max="5614" width="17.90625" style="108" customWidth="1"/>
    <col min="5615" max="5615" width="9" style="108" bestFit="1" customWidth="1"/>
    <col min="5616" max="5616" width="37.08984375" style="108" customWidth="1"/>
    <col min="5617" max="5617" width="10.26953125" style="108" customWidth="1"/>
    <col min="5618" max="5618" width="20.1796875" style="108" customWidth="1"/>
    <col min="5619" max="5619" width="18.453125" style="108" bestFit="1" customWidth="1"/>
    <col min="5620" max="5627" width="9.7265625" style="108" customWidth="1"/>
    <col min="5628" max="5628" width="16.1796875" style="108" customWidth="1"/>
    <col min="5629" max="5629" width="14.36328125" style="108" customWidth="1"/>
    <col min="5630" max="5630" width="13.7265625" style="108" customWidth="1"/>
    <col min="5631" max="5632" width="12.6328125" style="108" customWidth="1"/>
    <col min="5633" max="5633" width="28.81640625" style="108" customWidth="1"/>
    <col min="5634" max="5868" width="8.7265625" style="108"/>
    <col min="5869" max="5869" width="5.36328125" style="108" customWidth="1"/>
    <col min="5870" max="5870" width="17.90625" style="108" customWidth="1"/>
    <col min="5871" max="5871" width="9" style="108" bestFit="1" customWidth="1"/>
    <col min="5872" max="5872" width="37.08984375" style="108" customWidth="1"/>
    <col min="5873" max="5873" width="10.26953125" style="108" customWidth="1"/>
    <col min="5874" max="5874" width="20.1796875" style="108" customWidth="1"/>
    <col min="5875" max="5875" width="18.453125" style="108" bestFit="1" customWidth="1"/>
    <col min="5876" max="5883" width="9.7265625" style="108" customWidth="1"/>
    <col min="5884" max="5884" width="16.1796875" style="108" customWidth="1"/>
    <col min="5885" max="5885" width="14.36328125" style="108" customWidth="1"/>
    <col min="5886" max="5886" width="13.7265625" style="108" customWidth="1"/>
    <col min="5887" max="5888" width="12.6328125" style="108" customWidth="1"/>
    <col min="5889" max="5889" width="28.81640625" style="108" customWidth="1"/>
    <col min="5890" max="6124" width="8.7265625" style="108"/>
    <col min="6125" max="6125" width="5.36328125" style="108" customWidth="1"/>
    <col min="6126" max="6126" width="17.90625" style="108" customWidth="1"/>
    <col min="6127" max="6127" width="9" style="108" bestFit="1" customWidth="1"/>
    <col min="6128" max="6128" width="37.08984375" style="108" customWidth="1"/>
    <col min="6129" max="6129" width="10.26953125" style="108" customWidth="1"/>
    <col min="6130" max="6130" width="20.1796875" style="108" customWidth="1"/>
    <col min="6131" max="6131" width="18.453125" style="108" bestFit="1" customWidth="1"/>
    <col min="6132" max="6139" width="9.7265625" style="108" customWidth="1"/>
    <col min="6140" max="6140" width="16.1796875" style="108" customWidth="1"/>
    <col min="6141" max="6141" width="14.36328125" style="108" customWidth="1"/>
    <col min="6142" max="6142" width="13.7265625" style="108" customWidth="1"/>
    <col min="6143" max="6144" width="12.6328125" style="108" customWidth="1"/>
    <col min="6145" max="6145" width="28.81640625" style="108" customWidth="1"/>
    <col min="6146" max="6380" width="8.7265625" style="108"/>
    <col min="6381" max="6381" width="5.36328125" style="108" customWidth="1"/>
    <col min="6382" max="6382" width="17.90625" style="108" customWidth="1"/>
    <col min="6383" max="6383" width="9" style="108" bestFit="1" customWidth="1"/>
    <col min="6384" max="6384" width="37.08984375" style="108" customWidth="1"/>
    <col min="6385" max="6385" width="10.26953125" style="108" customWidth="1"/>
    <col min="6386" max="6386" width="20.1796875" style="108" customWidth="1"/>
    <col min="6387" max="6387" width="18.453125" style="108" bestFit="1" customWidth="1"/>
    <col min="6388" max="6395" width="9.7265625" style="108" customWidth="1"/>
    <col min="6396" max="6396" width="16.1796875" style="108" customWidth="1"/>
    <col min="6397" max="6397" width="14.36328125" style="108" customWidth="1"/>
    <col min="6398" max="6398" width="13.7265625" style="108" customWidth="1"/>
    <col min="6399" max="6400" width="12.6328125" style="108" customWidth="1"/>
    <col min="6401" max="6401" width="28.81640625" style="108" customWidth="1"/>
    <col min="6402" max="6636" width="8.7265625" style="108"/>
    <col min="6637" max="6637" width="5.36328125" style="108" customWidth="1"/>
    <col min="6638" max="6638" width="17.90625" style="108" customWidth="1"/>
    <col min="6639" max="6639" width="9" style="108" bestFit="1" customWidth="1"/>
    <col min="6640" max="6640" width="37.08984375" style="108" customWidth="1"/>
    <col min="6641" max="6641" width="10.26953125" style="108" customWidth="1"/>
    <col min="6642" max="6642" width="20.1796875" style="108" customWidth="1"/>
    <col min="6643" max="6643" width="18.453125" style="108" bestFit="1" customWidth="1"/>
    <col min="6644" max="6651" width="9.7265625" style="108" customWidth="1"/>
    <col min="6652" max="6652" width="16.1796875" style="108" customWidth="1"/>
    <col min="6653" max="6653" width="14.36328125" style="108" customWidth="1"/>
    <col min="6654" max="6654" width="13.7265625" style="108" customWidth="1"/>
    <col min="6655" max="6656" width="12.6328125" style="108" customWidth="1"/>
    <col min="6657" max="6657" width="28.81640625" style="108" customWidth="1"/>
    <col min="6658" max="6892" width="8.7265625" style="108"/>
    <col min="6893" max="6893" width="5.36328125" style="108" customWidth="1"/>
    <col min="6894" max="6894" width="17.90625" style="108" customWidth="1"/>
    <col min="6895" max="6895" width="9" style="108" bestFit="1" customWidth="1"/>
    <col min="6896" max="6896" width="37.08984375" style="108" customWidth="1"/>
    <col min="6897" max="6897" width="10.26953125" style="108" customWidth="1"/>
    <col min="6898" max="6898" width="20.1796875" style="108" customWidth="1"/>
    <col min="6899" max="6899" width="18.453125" style="108" bestFit="1" customWidth="1"/>
    <col min="6900" max="6907" width="9.7265625" style="108" customWidth="1"/>
    <col min="6908" max="6908" width="16.1796875" style="108" customWidth="1"/>
    <col min="6909" max="6909" width="14.36328125" style="108" customWidth="1"/>
    <col min="6910" max="6910" width="13.7265625" style="108" customWidth="1"/>
    <col min="6911" max="6912" width="12.6328125" style="108" customWidth="1"/>
    <col min="6913" max="6913" width="28.81640625" style="108" customWidth="1"/>
    <col min="6914" max="7148" width="8.7265625" style="108"/>
    <col min="7149" max="7149" width="5.36328125" style="108" customWidth="1"/>
    <col min="7150" max="7150" width="17.90625" style="108" customWidth="1"/>
    <col min="7151" max="7151" width="9" style="108" bestFit="1" customWidth="1"/>
    <col min="7152" max="7152" width="37.08984375" style="108" customWidth="1"/>
    <col min="7153" max="7153" width="10.26953125" style="108" customWidth="1"/>
    <col min="7154" max="7154" width="20.1796875" style="108" customWidth="1"/>
    <col min="7155" max="7155" width="18.453125" style="108" bestFit="1" customWidth="1"/>
    <col min="7156" max="7163" width="9.7265625" style="108" customWidth="1"/>
    <col min="7164" max="7164" width="16.1796875" style="108" customWidth="1"/>
    <col min="7165" max="7165" width="14.36328125" style="108" customWidth="1"/>
    <col min="7166" max="7166" width="13.7265625" style="108" customWidth="1"/>
    <col min="7167" max="7168" width="12.6328125" style="108" customWidth="1"/>
    <col min="7169" max="7169" width="28.81640625" style="108" customWidth="1"/>
    <col min="7170" max="7404" width="8.7265625" style="108"/>
    <col min="7405" max="7405" width="5.36328125" style="108" customWidth="1"/>
    <col min="7406" max="7406" width="17.90625" style="108" customWidth="1"/>
    <col min="7407" max="7407" width="9" style="108" bestFit="1" customWidth="1"/>
    <col min="7408" max="7408" width="37.08984375" style="108" customWidth="1"/>
    <col min="7409" max="7409" width="10.26953125" style="108" customWidth="1"/>
    <col min="7410" max="7410" width="20.1796875" style="108" customWidth="1"/>
    <col min="7411" max="7411" width="18.453125" style="108" bestFit="1" customWidth="1"/>
    <col min="7412" max="7419" width="9.7265625" style="108" customWidth="1"/>
    <col min="7420" max="7420" width="16.1796875" style="108" customWidth="1"/>
    <col min="7421" max="7421" width="14.36328125" style="108" customWidth="1"/>
    <col min="7422" max="7422" width="13.7265625" style="108" customWidth="1"/>
    <col min="7423" max="7424" width="12.6328125" style="108" customWidth="1"/>
    <col min="7425" max="7425" width="28.81640625" style="108" customWidth="1"/>
    <col min="7426" max="7660" width="8.7265625" style="108"/>
    <col min="7661" max="7661" width="5.36328125" style="108" customWidth="1"/>
    <col min="7662" max="7662" width="17.90625" style="108" customWidth="1"/>
    <col min="7663" max="7663" width="9" style="108" bestFit="1" customWidth="1"/>
    <col min="7664" max="7664" width="37.08984375" style="108" customWidth="1"/>
    <col min="7665" max="7665" width="10.26953125" style="108" customWidth="1"/>
    <col min="7666" max="7666" width="20.1796875" style="108" customWidth="1"/>
    <col min="7667" max="7667" width="18.453125" style="108" bestFit="1" customWidth="1"/>
    <col min="7668" max="7675" width="9.7265625" style="108" customWidth="1"/>
    <col min="7676" max="7676" width="16.1796875" style="108" customWidth="1"/>
    <col min="7677" max="7677" width="14.36328125" style="108" customWidth="1"/>
    <col min="7678" max="7678" width="13.7265625" style="108" customWidth="1"/>
    <col min="7679" max="7680" width="12.6328125" style="108" customWidth="1"/>
    <col min="7681" max="7681" width="28.81640625" style="108" customWidth="1"/>
    <col min="7682" max="7916" width="8.7265625" style="108"/>
    <col min="7917" max="7917" width="5.36328125" style="108" customWidth="1"/>
    <col min="7918" max="7918" width="17.90625" style="108" customWidth="1"/>
    <col min="7919" max="7919" width="9" style="108" bestFit="1" customWidth="1"/>
    <col min="7920" max="7920" width="37.08984375" style="108" customWidth="1"/>
    <col min="7921" max="7921" width="10.26953125" style="108" customWidth="1"/>
    <col min="7922" max="7922" width="20.1796875" style="108" customWidth="1"/>
    <col min="7923" max="7923" width="18.453125" style="108" bestFit="1" customWidth="1"/>
    <col min="7924" max="7931" width="9.7265625" style="108" customWidth="1"/>
    <col min="7932" max="7932" width="16.1796875" style="108" customWidth="1"/>
    <col min="7933" max="7933" width="14.36328125" style="108" customWidth="1"/>
    <col min="7934" max="7934" width="13.7265625" style="108" customWidth="1"/>
    <col min="7935" max="7936" width="12.6328125" style="108" customWidth="1"/>
    <col min="7937" max="7937" width="28.81640625" style="108" customWidth="1"/>
    <col min="7938" max="8172" width="8.7265625" style="108"/>
    <col min="8173" max="8173" width="5.36328125" style="108" customWidth="1"/>
    <col min="8174" max="8174" width="17.90625" style="108" customWidth="1"/>
    <col min="8175" max="8175" width="9" style="108" bestFit="1" customWidth="1"/>
    <col min="8176" max="8176" width="37.08984375" style="108" customWidth="1"/>
    <col min="8177" max="8177" width="10.26953125" style="108" customWidth="1"/>
    <col min="8178" max="8178" width="20.1796875" style="108" customWidth="1"/>
    <col min="8179" max="8179" width="18.453125" style="108" bestFit="1" customWidth="1"/>
    <col min="8180" max="8187" width="9.7265625" style="108" customWidth="1"/>
    <col min="8188" max="8188" width="16.1796875" style="108" customWidth="1"/>
    <col min="8189" max="8189" width="14.36328125" style="108" customWidth="1"/>
    <col min="8190" max="8190" width="13.7265625" style="108" customWidth="1"/>
    <col min="8191" max="8192" width="12.6328125" style="108" customWidth="1"/>
    <col min="8193" max="8193" width="28.81640625" style="108" customWidth="1"/>
    <col min="8194" max="8428" width="8.7265625" style="108"/>
    <col min="8429" max="8429" width="5.36328125" style="108" customWidth="1"/>
    <col min="8430" max="8430" width="17.90625" style="108" customWidth="1"/>
    <col min="8431" max="8431" width="9" style="108" bestFit="1" customWidth="1"/>
    <col min="8432" max="8432" width="37.08984375" style="108" customWidth="1"/>
    <col min="8433" max="8433" width="10.26953125" style="108" customWidth="1"/>
    <col min="8434" max="8434" width="20.1796875" style="108" customWidth="1"/>
    <col min="8435" max="8435" width="18.453125" style="108" bestFit="1" customWidth="1"/>
    <col min="8436" max="8443" width="9.7265625" style="108" customWidth="1"/>
    <col min="8444" max="8444" width="16.1796875" style="108" customWidth="1"/>
    <col min="8445" max="8445" width="14.36328125" style="108" customWidth="1"/>
    <col min="8446" max="8446" width="13.7265625" style="108" customWidth="1"/>
    <col min="8447" max="8448" width="12.6328125" style="108" customWidth="1"/>
    <col min="8449" max="8449" width="28.81640625" style="108" customWidth="1"/>
    <col min="8450" max="8684" width="8.7265625" style="108"/>
    <col min="8685" max="8685" width="5.36328125" style="108" customWidth="1"/>
    <col min="8686" max="8686" width="17.90625" style="108" customWidth="1"/>
    <col min="8687" max="8687" width="9" style="108" bestFit="1" customWidth="1"/>
    <col min="8688" max="8688" width="37.08984375" style="108" customWidth="1"/>
    <col min="8689" max="8689" width="10.26953125" style="108" customWidth="1"/>
    <col min="8690" max="8690" width="20.1796875" style="108" customWidth="1"/>
    <col min="8691" max="8691" width="18.453125" style="108" bestFit="1" customWidth="1"/>
    <col min="8692" max="8699" width="9.7265625" style="108" customWidth="1"/>
    <col min="8700" max="8700" width="16.1796875" style="108" customWidth="1"/>
    <col min="8701" max="8701" width="14.36328125" style="108" customWidth="1"/>
    <col min="8702" max="8702" width="13.7265625" style="108" customWidth="1"/>
    <col min="8703" max="8704" width="12.6328125" style="108" customWidth="1"/>
    <col min="8705" max="8705" width="28.81640625" style="108" customWidth="1"/>
    <col min="8706" max="8940" width="8.7265625" style="108"/>
    <col min="8941" max="8941" width="5.36328125" style="108" customWidth="1"/>
    <col min="8942" max="8942" width="17.90625" style="108" customWidth="1"/>
    <col min="8943" max="8943" width="9" style="108" bestFit="1" customWidth="1"/>
    <col min="8944" max="8944" width="37.08984375" style="108" customWidth="1"/>
    <col min="8945" max="8945" width="10.26953125" style="108" customWidth="1"/>
    <col min="8946" max="8946" width="20.1796875" style="108" customWidth="1"/>
    <col min="8947" max="8947" width="18.453125" style="108" bestFit="1" customWidth="1"/>
    <col min="8948" max="8955" width="9.7265625" style="108" customWidth="1"/>
    <col min="8956" max="8956" width="16.1796875" style="108" customWidth="1"/>
    <col min="8957" max="8957" width="14.36328125" style="108" customWidth="1"/>
    <col min="8958" max="8958" width="13.7265625" style="108" customWidth="1"/>
    <col min="8959" max="8960" width="12.6328125" style="108" customWidth="1"/>
    <col min="8961" max="8961" width="28.81640625" style="108" customWidth="1"/>
    <col min="8962" max="9196" width="8.7265625" style="108"/>
    <col min="9197" max="9197" width="5.36328125" style="108" customWidth="1"/>
    <col min="9198" max="9198" width="17.90625" style="108" customWidth="1"/>
    <col min="9199" max="9199" width="9" style="108" bestFit="1" customWidth="1"/>
    <col min="9200" max="9200" width="37.08984375" style="108" customWidth="1"/>
    <col min="9201" max="9201" width="10.26953125" style="108" customWidth="1"/>
    <col min="9202" max="9202" width="20.1796875" style="108" customWidth="1"/>
    <col min="9203" max="9203" width="18.453125" style="108" bestFit="1" customWidth="1"/>
    <col min="9204" max="9211" width="9.7265625" style="108" customWidth="1"/>
    <col min="9212" max="9212" width="16.1796875" style="108" customWidth="1"/>
    <col min="9213" max="9213" width="14.36328125" style="108" customWidth="1"/>
    <col min="9214" max="9214" width="13.7265625" style="108" customWidth="1"/>
    <col min="9215" max="9216" width="12.6328125" style="108" customWidth="1"/>
    <col min="9217" max="9217" width="28.81640625" style="108" customWidth="1"/>
    <col min="9218" max="9452" width="8.7265625" style="108"/>
    <col min="9453" max="9453" width="5.36328125" style="108" customWidth="1"/>
    <col min="9454" max="9454" width="17.90625" style="108" customWidth="1"/>
    <col min="9455" max="9455" width="9" style="108" bestFit="1" customWidth="1"/>
    <col min="9456" max="9456" width="37.08984375" style="108" customWidth="1"/>
    <col min="9457" max="9457" width="10.26953125" style="108" customWidth="1"/>
    <col min="9458" max="9458" width="20.1796875" style="108" customWidth="1"/>
    <col min="9459" max="9459" width="18.453125" style="108" bestFit="1" customWidth="1"/>
    <col min="9460" max="9467" width="9.7265625" style="108" customWidth="1"/>
    <col min="9468" max="9468" width="16.1796875" style="108" customWidth="1"/>
    <col min="9469" max="9469" width="14.36328125" style="108" customWidth="1"/>
    <col min="9470" max="9470" width="13.7265625" style="108" customWidth="1"/>
    <col min="9471" max="9472" width="12.6328125" style="108" customWidth="1"/>
    <col min="9473" max="9473" width="28.81640625" style="108" customWidth="1"/>
    <col min="9474" max="9708" width="8.7265625" style="108"/>
    <col min="9709" max="9709" width="5.36328125" style="108" customWidth="1"/>
    <col min="9710" max="9710" width="17.90625" style="108" customWidth="1"/>
    <col min="9711" max="9711" width="9" style="108" bestFit="1" customWidth="1"/>
    <col min="9712" max="9712" width="37.08984375" style="108" customWidth="1"/>
    <col min="9713" max="9713" width="10.26953125" style="108" customWidth="1"/>
    <col min="9714" max="9714" width="20.1796875" style="108" customWidth="1"/>
    <col min="9715" max="9715" width="18.453125" style="108" bestFit="1" customWidth="1"/>
    <col min="9716" max="9723" width="9.7265625" style="108" customWidth="1"/>
    <col min="9724" max="9724" width="16.1796875" style="108" customWidth="1"/>
    <col min="9725" max="9725" width="14.36328125" style="108" customWidth="1"/>
    <col min="9726" max="9726" width="13.7265625" style="108" customWidth="1"/>
    <col min="9727" max="9728" width="12.6328125" style="108" customWidth="1"/>
    <col min="9729" max="9729" width="28.81640625" style="108" customWidth="1"/>
    <col min="9730" max="9964" width="8.7265625" style="108"/>
    <col min="9965" max="9965" width="5.36328125" style="108" customWidth="1"/>
    <col min="9966" max="9966" width="17.90625" style="108" customWidth="1"/>
    <col min="9967" max="9967" width="9" style="108" bestFit="1" customWidth="1"/>
    <col min="9968" max="9968" width="37.08984375" style="108" customWidth="1"/>
    <col min="9969" max="9969" width="10.26953125" style="108" customWidth="1"/>
    <col min="9970" max="9970" width="20.1796875" style="108" customWidth="1"/>
    <col min="9971" max="9971" width="18.453125" style="108" bestFit="1" customWidth="1"/>
    <col min="9972" max="9979" width="9.7265625" style="108" customWidth="1"/>
    <col min="9980" max="9980" width="16.1796875" style="108" customWidth="1"/>
    <col min="9981" max="9981" width="14.36328125" style="108" customWidth="1"/>
    <col min="9982" max="9982" width="13.7265625" style="108" customWidth="1"/>
    <col min="9983" max="9984" width="12.6328125" style="108" customWidth="1"/>
    <col min="9985" max="9985" width="28.81640625" style="108" customWidth="1"/>
    <col min="9986" max="10220" width="8.7265625" style="108"/>
    <col min="10221" max="10221" width="5.36328125" style="108" customWidth="1"/>
    <col min="10222" max="10222" width="17.90625" style="108" customWidth="1"/>
    <col min="10223" max="10223" width="9" style="108" bestFit="1" customWidth="1"/>
    <col min="10224" max="10224" width="37.08984375" style="108" customWidth="1"/>
    <col min="10225" max="10225" width="10.26953125" style="108" customWidth="1"/>
    <col min="10226" max="10226" width="20.1796875" style="108" customWidth="1"/>
    <col min="10227" max="10227" width="18.453125" style="108" bestFit="1" customWidth="1"/>
    <col min="10228" max="10235" width="9.7265625" style="108" customWidth="1"/>
    <col min="10236" max="10236" width="16.1796875" style="108" customWidth="1"/>
    <col min="10237" max="10237" width="14.36328125" style="108" customWidth="1"/>
    <col min="10238" max="10238" width="13.7265625" style="108" customWidth="1"/>
    <col min="10239" max="10240" width="12.6328125" style="108" customWidth="1"/>
    <col min="10241" max="10241" width="28.81640625" style="108" customWidth="1"/>
    <col min="10242" max="10476" width="8.7265625" style="108"/>
    <col min="10477" max="10477" width="5.36328125" style="108" customWidth="1"/>
    <col min="10478" max="10478" width="17.90625" style="108" customWidth="1"/>
    <col min="10479" max="10479" width="9" style="108" bestFit="1" customWidth="1"/>
    <col min="10480" max="10480" width="37.08984375" style="108" customWidth="1"/>
    <col min="10481" max="10481" width="10.26953125" style="108" customWidth="1"/>
    <col min="10482" max="10482" width="20.1796875" style="108" customWidth="1"/>
    <col min="10483" max="10483" width="18.453125" style="108" bestFit="1" customWidth="1"/>
    <col min="10484" max="10491" width="9.7265625" style="108" customWidth="1"/>
    <col min="10492" max="10492" width="16.1796875" style="108" customWidth="1"/>
    <col min="10493" max="10493" width="14.36328125" style="108" customWidth="1"/>
    <col min="10494" max="10494" width="13.7265625" style="108" customWidth="1"/>
    <col min="10495" max="10496" width="12.6328125" style="108" customWidth="1"/>
    <col min="10497" max="10497" width="28.81640625" style="108" customWidth="1"/>
    <col min="10498" max="10732" width="8.7265625" style="108"/>
    <col min="10733" max="10733" width="5.36328125" style="108" customWidth="1"/>
    <col min="10734" max="10734" width="17.90625" style="108" customWidth="1"/>
    <col min="10735" max="10735" width="9" style="108" bestFit="1" customWidth="1"/>
    <col min="10736" max="10736" width="37.08984375" style="108" customWidth="1"/>
    <col min="10737" max="10737" width="10.26953125" style="108" customWidth="1"/>
    <col min="10738" max="10738" width="20.1796875" style="108" customWidth="1"/>
    <col min="10739" max="10739" width="18.453125" style="108" bestFit="1" customWidth="1"/>
    <col min="10740" max="10747" width="9.7265625" style="108" customWidth="1"/>
    <col min="10748" max="10748" width="16.1796875" style="108" customWidth="1"/>
    <col min="10749" max="10749" width="14.36328125" style="108" customWidth="1"/>
    <col min="10750" max="10750" width="13.7265625" style="108" customWidth="1"/>
    <col min="10751" max="10752" width="12.6328125" style="108" customWidth="1"/>
    <col min="10753" max="10753" width="28.81640625" style="108" customWidth="1"/>
    <col min="10754" max="10988" width="8.7265625" style="108"/>
    <col min="10989" max="10989" width="5.36328125" style="108" customWidth="1"/>
    <col min="10990" max="10990" width="17.90625" style="108" customWidth="1"/>
    <col min="10991" max="10991" width="9" style="108" bestFit="1" customWidth="1"/>
    <col min="10992" max="10992" width="37.08984375" style="108" customWidth="1"/>
    <col min="10993" max="10993" width="10.26953125" style="108" customWidth="1"/>
    <col min="10994" max="10994" width="20.1796875" style="108" customWidth="1"/>
    <col min="10995" max="10995" width="18.453125" style="108" bestFit="1" customWidth="1"/>
    <col min="10996" max="11003" width="9.7265625" style="108" customWidth="1"/>
    <col min="11004" max="11004" width="16.1796875" style="108" customWidth="1"/>
    <col min="11005" max="11005" width="14.36328125" style="108" customWidth="1"/>
    <col min="11006" max="11006" width="13.7265625" style="108" customWidth="1"/>
    <col min="11007" max="11008" width="12.6328125" style="108" customWidth="1"/>
    <col min="11009" max="11009" width="28.81640625" style="108" customWidth="1"/>
    <col min="11010" max="11244" width="8.7265625" style="108"/>
    <col min="11245" max="11245" width="5.36328125" style="108" customWidth="1"/>
    <col min="11246" max="11246" width="17.90625" style="108" customWidth="1"/>
    <col min="11247" max="11247" width="9" style="108" bestFit="1" customWidth="1"/>
    <col min="11248" max="11248" width="37.08984375" style="108" customWidth="1"/>
    <col min="11249" max="11249" width="10.26953125" style="108" customWidth="1"/>
    <col min="11250" max="11250" width="20.1796875" style="108" customWidth="1"/>
    <col min="11251" max="11251" width="18.453125" style="108" bestFit="1" customWidth="1"/>
    <col min="11252" max="11259" width="9.7265625" style="108" customWidth="1"/>
    <col min="11260" max="11260" width="16.1796875" style="108" customWidth="1"/>
    <col min="11261" max="11261" width="14.36328125" style="108" customWidth="1"/>
    <col min="11262" max="11262" width="13.7265625" style="108" customWidth="1"/>
    <col min="11263" max="11264" width="12.6328125" style="108" customWidth="1"/>
    <col min="11265" max="11265" width="28.81640625" style="108" customWidth="1"/>
    <col min="11266" max="11500" width="8.7265625" style="108"/>
    <col min="11501" max="11501" width="5.36328125" style="108" customWidth="1"/>
    <col min="11502" max="11502" width="17.90625" style="108" customWidth="1"/>
    <col min="11503" max="11503" width="9" style="108" bestFit="1" customWidth="1"/>
    <col min="11504" max="11504" width="37.08984375" style="108" customWidth="1"/>
    <col min="11505" max="11505" width="10.26953125" style="108" customWidth="1"/>
    <col min="11506" max="11506" width="20.1796875" style="108" customWidth="1"/>
    <col min="11507" max="11507" width="18.453125" style="108" bestFit="1" customWidth="1"/>
    <col min="11508" max="11515" width="9.7265625" style="108" customWidth="1"/>
    <col min="11516" max="11516" width="16.1796875" style="108" customWidth="1"/>
    <col min="11517" max="11517" width="14.36328125" style="108" customWidth="1"/>
    <col min="11518" max="11518" width="13.7265625" style="108" customWidth="1"/>
    <col min="11519" max="11520" width="12.6328125" style="108" customWidth="1"/>
    <col min="11521" max="11521" width="28.81640625" style="108" customWidth="1"/>
    <col min="11522" max="11756" width="8.7265625" style="108"/>
    <col min="11757" max="11757" width="5.36328125" style="108" customWidth="1"/>
    <col min="11758" max="11758" width="17.90625" style="108" customWidth="1"/>
    <col min="11759" max="11759" width="9" style="108" bestFit="1" customWidth="1"/>
    <col min="11760" max="11760" width="37.08984375" style="108" customWidth="1"/>
    <col min="11761" max="11761" width="10.26953125" style="108" customWidth="1"/>
    <col min="11762" max="11762" width="20.1796875" style="108" customWidth="1"/>
    <col min="11763" max="11763" width="18.453125" style="108" bestFit="1" customWidth="1"/>
    <col min="11764" max="11771" width="9.7265625" style="108" customWidth="1"/>
    <col min="11772" max="11772" width="16.1796875" style="108" customWidth="1"/>
    <col min="11773" max="11773" width="14.36328125" style="108" customWidth="1"/>
    <col min="11774" max="11774" width="13.7265625" style="108" customWidth="1"/>
    <col min="11775" max="11776" width="12.6328125" style="108" customWidth="1"/>
    <col min="11777" max="11777" width="28.81640625" style="108" customWidth="1"/>
    <col min="11778" max="12012" width="8.7265625" style="108"/>
    <col min="12013" max="12013" width="5.36328125" style="108" customWidth="1"/>
    <col min="12014" max="12014" width="17.90625" style="108" customWidth="1"/>
    <col min="12015" max="12015" width="9" style="108" bestFit="1" customWidth="1"/>
    <col min="12016" max="12016" width="37.08984375" style="108" customWidth="1"/>
    <col min="12017" max="12017" width="10.26953125" style="108" customWidth="1"/>
    <col min="12018" max="12018" width="20.1796875" style="108" customWidth="1"/>
    <col min="12019" max="12019" width="18.453125" style="108" bestFit="1" customWidth="1"/>
    <col min="12020" max="12027" width="9.7265625" style="108" customWidth="1"/>
    <col min="12028" max="12028" width="16.1796875" style="108" customWidth="1"/>
    <col min="12029" max="12029" width="14.36328125" style="108" customWidth="1"/>
    <col min="12030" max="12030" width="13.7265625" style="108" customWidth="1"/>
    <col min="12031" max="12032" width="12.6328125" style="108" customWidth="1"/>
    <col min="12033" max="12033" width="28.81640625" style="108" customWidth="1"/>
    <col min="12034" max="12268" width="8.7265625" style="108"/>
    <col min="12269" max="12269" width="5.36328125" style="108" customWidth="1"/>
    <col min="12270" max="12270" width="17.90625" style="108" customWidth="1"/>
    <col min="12271" max="12271" width="9" style="108" bestFit="1" customWidth="1"/>
    <col min="12272" max="12272" width="37.08984375" style="108" customWidth="1"/>
    <col min="12273" max="12273" width="10.26953125" style="108" customWidth="1"/>
    <col min="12274" max="12274" width="20.1796875" style="108" customWidth="1"/>
    <col min="12275" max="12275" width="18.453125" style="108" bestFit="1" customWidth="1"/>
    <col min="12276" max="12283" width="9.7265625" style="108" customWidth="1"/>
    <col min="12284" max="12284" width="16.1796875" style="108" customWidth="1"/>
    <col min="12285" max="12285" width="14.36328125" style="108" customWidth="1"/>
    <col min="12286" max="12286" width="13.7265625" style="108" customWidth="1"/>
    <col min="12287" max="12288" width="12.6328125" style="108" customWidth="1"/>
    <col min="12289" max="12289" width="28.81640625" style="108" customWidth="1"/>
    <col min="12290" max="12524" width="8.7265625" style="108"/>
    <col min="12525" max="12525" width="5.36328125" style="108" customWidth="1"/>
    <col min="12526" max="12526" width="17.90625" style="108" customWidth="1"/>
    <col min="12527" max="12527" width="9" style="108" bestFit="1" customWidth="1"/>
    <col min="12528" max="12528" width="37.08984375" style="108" customWidth="1"/>
    <col min="12529" max="12529" width="10.26953125" style="108" customWidth="1"/>
    <col min="12530" max="12530" width="20.1796875" style="108" customWidth="1"/>
    <col min="12531" max="12531" width="18.453125" style="108" bestFit="1" customWidth="1"/>
    <col min="12532" max="12539" width="9.7265625" style="108" customWidth="1"/>
    <col min="12540" max="12540" width="16.1796875" style="108" customWidth="1"/>
    <col min="12541" max="12541" width="14.36328125" style="108" customWidth="1"/>
    <col min="12542" max="12542" width="13.7265625" style="108" customWidth="1"/>
    <col min="12543" max="12544" width="12.6328125" style="108" customWidth="1"/>
    <col min="12545" max="12545" width="28.81640625" style="108" customWidth="1"/>
    <col min="12546" max="12780" width="8.7265625" style="108"/>
    <col min="12781" max="12781" width="5.36328125" style="108" customWidth="1"/>
    <col min="12782" max="12782" width="17.90625" style="108" customWidth="1"/>
    <col min="12783" max="12783" width="9" style="108" bestFit="1" customWidth="1"/>
    <col min="12784" max="12784" width="37.08984375" style="108" customWidth="1"/>
    <col min="12785" max="12785" width="10.26953125" style="108" customWidth="1"/>
    <col min="12786" max="12786" width="20.1796875" style="108" customWidth="1"/>
    <col min="12787" max="12787" width="18.453125" style="108" bestFit="1" customWidth="1"/>
    <col min="12788" max="12795" width="9.7265625" style="108" customWidth="1"/>
    <col min="12796" max="12796" width="16.1796875" style="108" customWidth="1"/>
    <col min="12797" max="12797" width="14.36328125" style="108" customWidth="1"/>
    <col min="12798" max="12798" width="13.7265625" style="108" customWidth="1"/>
    <col min="12799" max="12800" width="12.6328125" style="108" customWidth="1"/>
    <col min="12801" max="12801" width="28.81640625" style="108" customWidth="1"/>
    <col min="12802" max="13036" width="8.7265625" style="108"/>
    <col min="13037" max="13037" width="5.36328125" style="108" customWidth="1"/>
    <col min="13038" max="13038" width="17.90625" style="108" customWidth="1"/>
    <col min="13039" max="13039" width="9" style="108" bestFit="1" customWidth="1"/>
    <col min="13040" max="13040" width="37.08984375" style="108" customWidth="1"/>
    <col min="13041" max="13041" width="10.26953125" style="108" customWidth="1"/>
    <col min="13042" max="13042" width="20.1796875" style="108" customWidth="1"/>
    <col min="13043" max="13043" width="18.453125" style="108" bestFit="1" customWidth="1"/>
    <col min="13044" max="13051" width="9.7265625" style="108" customWidth="1"/>
    <col min="13052" max="13052" width="16.1796875" style="108" customWidth="1"/>
    <col min="13053" max="13053" width="14.36328125" style="108" customWidth="1"/>
    <col min="13054" max="13054" width="13.7265625" style="108" customWidth="1"/>
    <col min="13055" max="13056" width="12.6328125" style="108" customWidth="1"/>
    <col min="13057" max="13057" width="28.81640625" style="108" customWidth="1"/>
    <col min="13058" max="13292" width="8.7265625" style="108"/>
    <col min="13293" max="13293" width="5.36328125" style="108" customWidth="1"/>
    <col min="13294" max="13294" width="17.90625" style="108" customWidth="1"/>
    <col min="13295" max="13295" width="9" style="108" bestFit="1" customWidth="1"/>
    <col min="13296" max="13296" width="37.08984375" style="108" customWidth="1"/>
    <col min="13297" max="13297" width="10.26953125" style="108" customWidth="1"/>
    <col min="13298" max="13298" width="20.1796875" style="108" customWidth="1"/>
    <col min="13299" max="13299" width="18.453125" style="108" bestFit="1" customWidth="1"/>
    <col min="13300" max="13307" width="9.7265625" style="108" customWidth="1"/>
    <col min="13308" max="13308" width="16.1796875" style="108" customWidth="1"/>
    <col min="13309" max="13309" width="14.36328125" style="108" customWidth="1"/>
    <col min="13310" max="13310" width="13.7265625" style="108" customWidth="1"/>
    <col min="13311" max="13312" width="12.6328125" style="108" customWidth="1"/>
    <col min="13313" max="13313" width="28.81640625" style="108" customWidth="1"/>
    <col min="13314" max="13548" width="8.7265625" style="108"/>
    <col min="13549" max="13549" width="5.36328125" style="108" customWidth="1"/>
    <col min="13550" max="13550" width="17.90625" style="108" customWidth="1"/>
    <col min="13551" max="13551" width="9" style="108" bestFit="1" customWidth="1"/>
    <col min="13552" max="13552" width="37.08984375" style="108" customWidth="1"/>
    <col min="13553" max="13553" width="10.26953125" style="108" customWidth="1"/>
    <col min="13554" max="13554" width="20.1796875" style="108" customWidth="1"/>
    <col min="13555" max="13555" width="18.453125" style="108" bestFit="1" customWidth="1"/>
    <col min="13556" max="13563" width="9.7265625" style="108" customWidth="1"/>
    <col min="13564" max="13564" width="16.1796875" style="108" customWidth="1"/>
    <col min="13565" max="13565" width="14.36328125" style="108" customWidth="1"/>
    <col min="13566" max="13566" width="13.7265625" style="108" customWidth="1"/>
    <col min="13567" max="13568" width="12.6328125" style="108" customWidth="1"/>
    <col min="13569" max="13569" width="28.81640625" style="108" customWidth="1"/>
    <col min="13570" max="13804" width="8.7265625" style="108"/>
    <col min="13805" max="13805" width="5.36328125" style="108" customWidth="1"/>
    <col min="13806" max="13806" width="17.90625" style="108" customWidth="1"/>
    <col min="13807" max="13807" width="9" style="108" bestFit="1" customWidth="1"/>
    <col min="13808" max="13808" width="37.08984375" style="108" customWidth="1"/>
    <col min="13809" max="13809" width="10.26953125" style="108" customWidth="1"/>
    <col min="13810" max="13810" width="20.1796875" style="108" customWidth="1"/>
    <col min="13811" max="13811" width="18.453125" style="108" bestFit="1" customWidth="1"/>
    <col min="13812" max="13819" width="9.7265625" style="108" customWidth="1"/>
    <col min="13820" max="13820" width="16.1796875" style="108" customWidth="1"/>
    <col min="13821" max="13821" width="14.36328125" style="108" customWidth="1"/>
    <col min="13822" max="13822" width="13.7265625" style="108" customWidth="1"/>
    <col min="13823" max="13824" width="12.6328125" style="108" customWidth="1"/>
    <col min="13825" max="13825" width="28.81640625" style="108" customWidth="1"/>
    <col min="13826" max="14060" width="8.7265625" style="108"/>
    <col min="14061" max="14061" width="5.36328125" style="108" customWidth="1"/>
    <col min="14062" max="14062" width="17.90625" style="108" customWidth="1"/>
    <col min="14063" max="14063" width="9" style="108" bestFit="1" customWidth="1"/>
    <col min="14064" max="14064" width="37.08984375" style="108" customWidth="1"/>
    <col min="14065" max="14065" width="10.26953125" style="108" customWidth="1"/>
    <col min="14066" max="14066" width="20.1796875" style="108" customWidth="1"/>
    <col min="14067" max="14067" width="18.453125" style="108" bestFit="1" customWidth="1"/>
    <col min="14068" max="14075" width="9.7265625" style="108" customWidth="1"/>
    <col min="14076" max="14076" width="16.1796875" style="108" customWidth="1"/>
    <col min="14077" max="14077" width="14.36328125" style="108" customWidth="1"/>
    <col min="14078" max="14078" width="13.7265625" style="108" customWidth="1"/>
    <col min="14079" max="14080" width="12.6328125" style="108" customWidth="1"/>
    <col min="14081" max="14081" width="28.81640625" style="108" customWidth="1"/>
    <col min="14082" max="14316" width="8.7265625" style="108"/>
    <col min="14317" max="14317" width="5.36328125" style="108" customWidth="1"/>
    <col min="14318" max="14318" width="17.90625" style="108" customWidth="1"/>
    <col min="14319" max="14319" width="9" style="108" bestFit="1" customWidth="1"/>
    <col min="14320" max="14320" width="37.08984375" style="108" customWidth="1"/>
    <col min="14321" max="14321" width="10.26953125" style="108" customWidth="1"/>
    <col min="14322" max="14322" width="20.1796875" style="108" customWidth="1"/>
    <col min="14323" max="14323" width="18.453125" style="108" bestFit="1" customWidth="1"/>
    <col min="14324" max="14331" width="9.7265625" style="108" customWidth="1"/>
    <col min="14332" max="14332" width="16.1796875" style="108" customWidth="1"/>
    <col min="14333" max="14333" width="14.36328125" style="108" customWidth="1"/>
    <col min="14334" max="14334" width="13.7265625" style="108" customWidth="1"/>
    <col min="14335" max="14336" width="12.6328125" style="108" customWidth="1"/>
    <col min="14337" max="14337" width="28.81640625" style="108" customWidth="1"/>
    <col min="14338" max="14572" width="8.7265625" style="108"/>
    <col min="14573" max="14573" width="5.36328125" style="108" customWidth="1"/>
    <col min="14574" max="14574" width="17.90625" style="108" customWidth="1"/>
    <col min="14575" max="14575" width="9" style="108" bestFit="1" customWidth="1"/>
    <col min="14576" max="14576" width="37.08984375" style="108" customWidth="1"/>
    <col min="14577" max="14577" width="10.26953125" style="108" customWidth="1"/>
    <col min="14578" max="14578" width="20.1796875" style="108" customWidth="1"/>
    <col min="14579" max="14579" width="18.453125" style="108" bestFit="1" customWidth="1"/>
    <col min="14580" max="14587" width="9.7265625" style="108" customWidth="1"/>
    <col min="14588" max="14588" width="16.1796875" style="108" customWidth="1"/>
    <col min="14589" max="14589" width="14.36328125" style="108" customWidth="1"/>
    <col min="14590" max="14590" width="13.7265625" style="108" customWidth="1"/>
    <col min="14591" max="14592" width="12.6328125" style="108" customWidth="1"/>
    <col min="14593" max="14593" width="28.81640625" style="108" customWidth="1"/>
    <col min="14594" max="14828" width="8.7265625" style="108"/>
    <col min="14829" max="14829" width="5.36328125" style="108" customWidth="1"/>
    <col min="14830" max="14830" width="17.90625" style="108" customWidth="1"/>
    <col min="14831" max="14831" width="9" style="108" bestFit="1" customWidth="1"/>
    <col min="14832" max="14832" width="37.08984375" style="108" customWidth="1"/>
    <col min="14833" max="14833" width="10.26953125" style="108" customWidth="1"/>
    <col min="14834" max="14834" width="20.1796875" style="108" customWidth="1"/>
    <col min="14835" max="14835" width="18.453125" style="108" bestFit="1" customWidth="1"/>
    <col min="14836" max="14843" width="9.7265625" style="108" customWidth="1"/>
    <col min="14844" max="14844" width="16.1796875" style="108" customWidth="1"/>
    <col min="14845" max="14845" width="14.36328125" style="108" customWidth="1"/>
    <col min="14846" max="14846" width="13.7265625" style="108" customWidth="1"/>
    <col min="14847" max="14848" width="12.6328125" style="108" customWidth="1"/>
    <col min="14849" max="14849" width="28.81640625" style="108" customWidth="1"/>
    <col min="14850" max="15084" width="8.7265625" style="108"/>
    <col min="15085" max="15085" width="5.36328125" style="108" customWidth="1"/>
    <col min="15086" max="15086" width="17.90625" style="108" customWidth="1"/>
    <col min="15087" max="15087" width="9" style="108" bestFit="1" customWidth="1"/>
    <col min="15088" max="15088" width="37.08984375" style="108" customWidth="1"/>
    <col min="15089" max="15089" width="10.26953125" style="108" customWidth="1"/>
    <col min="15090" max="15090" width="20.1796875" style="108" customWidth="1"/>
    <col min="15091" max="15091" width="18.453125" style="108" bestFit="1" customWidth="1"/>
    <col min="15092" max="15099" width="9.7265625" style="108" customWidth="1"/>
    <col min="15100" max="15100" width="16.1796875" style="108" customWidth="1"/>
    <col min="15101" max="15101" width="14.36328125" style="108" customWidth="1"/>
    <col min="15102" max="15102" width="13.7265625" style="108" customWidth="1"/>
    <col min="15103" max="15104" width="12.6328125" style="108" customWidth="1"/>
    <col min="15105" max="15105" width="28.81640625" style="108" customWidth="1"/>
    <col min="15106" max="15340" width="8.7265625" style="108"/>
    <col min="15341" max="15341" width="5.36328125" style="108" customWidth="1"/>
    <col min="15342" max="15342" width="17.90625" style="108" customWidth="1"/>
    <col min="15343" max="15343" width="9" style="108" bestFit="1" customWidth="1"/>
    <col min="15344" max="15344" width="37.08984375" style="108" customWidth="1"/>
    <col min="15345" max="15345" width="10.26953125" style="108" customWidth="1"/>
    <col min="15346" max="15346" width="20.1796875" style="108" customWidth="1"/>
    <col min="15347" max="15347" width="18.453125" style="108" bestFit="1" customWidth="1"/>
    <col min="15348" max="15355" width="9.7265625" style="108" customWidth="1"/>
    <col min="15356" max="15356" width="16.1796875" style="108" customWidth="1"/>
    <col min="15357" max="15357" width="14.36328125" style="108" customWidth="1"/>
    <col min="15358" max="15358" width="13.7265625" style="108" customWidth="1"/>
    <col min="15359" max="15360" width="12.6328125" style="108" customWidth="1"/>
    <col min="15361" max="15361" width="28.81640625" style="108" customWidth="1"/>
    <col min="15362" max="15596" width="8.7265625" style="108"/>
    <col min="15597" max="15597" width="5.36328125" style="108" customWidth="1"/>
    <col min="15598" max="15598" width="17.90625" style="108" customWidth="1"/>
    <col min="15599" max="15599" width="9" style="108" bestFit="1" customWidth="1"/>
    <col min="15600" max="15600" width="37.08984375" style="108" customWidth="1"/>
    <col min="15601" max="15601" width="10.26953125" style="108" customWidth="1"/>
    <col min="15602" max="15602" width="20.1796875" style="108" customWidth="1"/>
    <col min="15603" max="15603" width="18.453125" style="108" bestFit="1" customWidth="1"/>
    <col min="15604" max="15611" width="9.7265625" style="108" customWidth="1"/>
    <col min="15612" max="15612" width="16.1796875" style="108" customWidth="1"/>
    <col min="15613" max="15613" width="14.36328125" style="108" customWidth="1"/>
    <col min="15614" max="15614" width="13.7265625" style="108" customWidth="1"/>
    <col min="15615" max="15616" width="12.6328125" style="108" customWidth="1"/>
    <col min="15617" max="15617" width="28.81640625" style="108" customWidth="1"/>
    <col min="15618" max="15852" width="8.7265625" style="108"/>
    <col min="15853" max="15853" width="5.36328125" style="108" customWidth="1"/>
    <col min="15854" max="15854" width="17.90625" style="108" customWidth="1"/>
    <col min="15855" max="15855" width="9" style="108" bestFit="1" customWidth="1"/>
    <col min="15856" max="15856" width="37.08984375" style="108" customWidth="1"/>
    <col min="15857" max="15857" width="10.26953125" style="108" customWidth="1"/>
    <col min="15858" max="15858" width="20.1796875" style="108" customWidth="1"/>
    <col min="15859" max="15859" width="18.453125" style="108" bestFit="1" customWidth="1"/>
    <col min="15860" max="15867" width="9.7265625" style="108" customWidth="1"/>
    <col min="15868" max="15868" width="16.1796875" style="108" customWidth="1"/>
    <col min="15869" max="15869" width="14.36328125" style="108" customWidth="1"/>
    <col min="15870" max="15870" width="13.7265625" style="108" customWidth="1"/>
    <col min="15871" max="15872" width="12.6328125" style="108" customWidth="1"/>
    <col min="15873" max="15873" width="28.81640625" style="108" customWidth="1"/>
    <col min="15874" max="16108" width="8.7265625" style="108"/>
    <col min="16109" max="16109" width="5.36328125" style="108" customWidth="1"/>
    <col min="16110" max="16110" width="17.90625" style="108" customWidth="1"/>
    <col min="16111" max="16111" width="9" style="108" bestFit="1" customWidth="1"/>
    <col min="16112" max="16112" width="37.08984375" style="108" customWidth="1"/>
    <col min="16113" max="16113" width="10.26953125" style="108" customWidth="1"/>
    <col min="16114" max="16114" width="20.1796875" style="108" customWidth="1"/>
    <col min="16115" max="16115" width="18.453125" style="108" bestFit="1" customWidth="1"/>
    <col min="16116" max="16123" width="9.7265625" style="108" customWidth="1"/>
    <col min="16124" max="16124" width="16.1796875" style="108" customWidth="1"/>
    <col min="16125" max="16125" width="14.36328125" style="108" customWidth="1"/>
    <col min="16126" max="16126" width="13.7265625" style="108" customWidth="1"/>
    <col min="16127" max="16128" width="12.6328125" style="108" customWidth="1"/>
    <col min="16129" max="16129" width="28.81640625" style="108" customWidth="1"/>
    <col min="16130" max="16384" width="8.7265625" style="108"/>
  </cols>
  <sheetData>
    <row r="1" spans="1:7" s="12" customFormat="1" ht="38" customHeight="1" x14ac:dyDescent="0.35">
      <c r="A1" s="584" t="s">
        <v>21</v>
      </c>
      <c r="B1" s="585" t="s">
        <v>54</v>
      </c>
      <c r="C1" s="585"/>
      <c r="D1" s="584" t="s">
        <v>48</v>
      </c>
      <c r="E1" s="386"/>
      <c r="F1" s="584" t="s">
        <v>50</v>
      </c>
      <c r="G1" s="584"/>
    </row>
    <row r="2" spans="1:7" s="12" customFormat="1" ht="46.5" customHeight="1" x14ac:dyDescent="0.35">
      <c r="A2" s="584"/>
      <c r="B2" s="585"/>
      <c r="C2" s="585"/>
      <c r="D2" s="584"/>
      <c r="E2" s="386" t="s">
        <v>58</v>
      </c>
      <c r="F2" s="584" t="s">
        <v>211</v>
      </c>
      <c r="G2" s="584" t="s">
        <v>212</v>
      </c>
    </row>
    <row r="3" spans="1:7" s="12" customFormat="1" x14ac:dyDescent="0.35">
      <c r="A3" s="584"/>
      <c r="B3" s="585"/>
      <c r="C3" s="585"/>
      <c r="D3" s="584"/>
      <c r="E3" s="386">
        <v>2026</v>
      </c>
      <c r="F3" s="584"/>
      <c r="G3" s="584"/>
    </row>
    <row r="4" spans="1:7" s="12" customFormat="1" x14ac:dyDescent="0.35">
      <c r="A4" s="618" t="s">
        <v>389</v>
      </c>
      <c r="B4" s="618"/>
      <c r="C4" s="618"/>
      <c r="D4" s="618"/>
      <c r="E4" s="618"/>
      <c r="F4" s="618"/>
      <c r="G4" s="618"/>
    </row>
    <row r="5" spans="1:7" s="107" customFormat="1" x14ac:dyDescent="0.35">
      <c r="A5" s="474">
        <v>3</v>
      </c>
      <c r="B5" s="474" t="s">
        <v>390</v>
      </c>
      <c r="C5" s="619" t="s">
        <v>391</v>
      </c>
      <c r="D5" s="619"/>
      <c r="E5" s="475"/>
      <c r="F5" s="476"/>
      <c r="G5" s="474"/>
    </row>
    <row r="6" spans="1:7" x14ac:dyDescent="0.35">
      <c r="A6" s="71"/>
      <c r="B6" s="71" t="s">
        <v>392</v>
      </c>
      <c r="C6" s="581" t="s">
        <v>393</v>
      </c>
      <c r="D6" s="581"/>
      <c r="E6" s="73"/>
      <c r="F6" s="401"/>
      <c r="G6" s="71"/>
    </row>
    <row r="7" spans="1:7" ht="31" x14ac:dyDescent="0.35">
      <c r="A7" s="71"/>
      <c r="B7" s="44">
        <v>1</v>
      </c>
      <c r="C7" s="76" t="s">
        <v>393</v>
      </c>
      <c r="D7" s="52" t="s">
        <v>20</v>
      </c>
      <c r="E7" s="86">
        <v>2026</v>
      </c>
      <c r="F7" s="403">
        <f>'2025_3'!F6</f>
        <v>16300000</v>
      </c>
      <c r="G7" s="44" t="s">
        <v>120</v>
      </c>
    </row>
    <row r="8" spans="1:7" x14ac:dyDescent="0.35">
      <c r="A8" s="71"/>
      <c r="B8" s="71" t="s">
        <v>395</v>
      </c>
      <c r="C8" s="581" t="s">
        <v>396</v>
      </c>
      <c r="D8" s="581"/>
      <c r="E8" s="73"/>
      <c r="F8" s="401"/>
      <c r="G8" s="71"/>
    </row>
    <row r="9" spans="1:7" ht="32.5" customHeight="1" x14ac:dyDescent="0.35">
      <c r="A9" s="402"/>
      <c r="B9" s="44">
        <v>1</v>
      </c>
      <c r="C9" s="76" t="s">
        <v>396</v>
      </c>
      <c r="D9" s="75" t="s">
        <v>398</v>
      </c>
      <c r="E9" s="86">
        <v>2026</v>
      </c>
      <c r="F9" s="403">
        <f>'2025_3'!F8</f>
        <v>3635000</v>
      </c>
      <c r="G9" s="86" t="s">
        <v>120</v>
      </c>
    </row>
    <row r="10" spans="1:7" s="109" customFormat="1" ht="30" customHeight="1" x14ac:dyDescent="0.35">
      <c r="A10" s="71">
        <v>3</v>
      </c>
      <c r="B10" s="388" t="s">
        <v>377</v>
      </c>
      <c r="C10" s="389" t="s">
        <v>391</v>
      </c>
      <c r="D10" s="388"/>
      <c r="E10" s="73"/>
      <c r="F10" s="349"/>
      <c r="G10" s="391"/>
    </row>
    <row r="11" spans="1:7" ht="25" customHeight="1" x14ac:dyDescent="0.35">
      <c r="A11" s="551"/>
      <c r="B11" s="552" t="s">
        <v>399</v>
      </c>
      <c r="C11" s="553" t="s">
        <v>400</v>
      </c>
      <c r="D11" s="554"/>
      <c r="E11" s="73"/>
      <c r="F11" s="349"/>
      <c r="G11" s="391"/>
    </row>
    <row r="12" spans="1:7" ht="30" customHeight="1" x14ac:dyDescent="0.35">
      <c r="A12" s="551"/>
      <c r="B12" s="81">
        <v>1</v>
      </c>
      <c r="C12" s="78" t="s">
        <v>401</v>
      </c>
      <c r="D12" s="79" t="s">
        <v>6</v>
      </c>
      <c r="E12" s="86">
        <v>2026</v>
      </c>
      <c r="F12" s="349">
        <v>32400000</v>
      </c>
      <c r="G12" s="77" t="s">
        <v>74</v>
      </c>
    </row>
    <row r="13" spans="1:7" ht="30" customHeight="1" x14ac:dyDescent="0.35">
      <c r="A13" s="551"/>
      <c r="B13" s="81">
        <v>1</v>
      </c>
      <c r="C13" s="78" t="s">
        <v>402</v>
      </c>
      <c r="D13" s="79" t="s">
        <v>403</v>
      </c>
      <c r="E13" s="86">
        <v>2026</v>
      </c>
      <c r="F13" s="349">
        <v>7200000</v>
      </c>
      <c r="G13" s="77" t="s">
        <v>74</v>
      </c>
    </row>
    <row r="14" spans="1:7" x14ac:dyDescent="0.35">
      <c r="A14" s="71">
        <v>3</v>
      </c>
      <c r="B14" s="71" t="s">
        <v>404</v>
      </c>
      <c r="C14" s="581" t="s">
        <v>405</v>
      </c>
      <c r="D14" s="581"/>
      <c r="E14" s="73"/>
      <c r="F14" s="401"/>
      <c r="G14" s="71"/>
    </row>
    <row r="15" spans="1:7" ht="27" customHeight="1" x14ac:dyDescent="0.35">
      <c r="A15" s="71"/>
      <c r="B15" s="86">
        <v>1</v>
      </c>
      <c r="C15" s="76" t="s">
        <v>408</v>
      </c>
      <c r="D15" s="75" t="s">
        <v>302</v>
      </c>
      <c r="E15" s="86">
        <v>2026</v>
      </c>
      <c r="F15" s="403">
        <f>'2025_3'!F14</f>
        <v>27620000</v>
      </c>
      <c r="G15" s="86" t="s">
        <v>120</v>
      </c>
    </row>
    <row r="16" spans="1:7" ht="31" x14ac:dyDescent="0.35">
      <c r="A16" s="71"/>
      <c r="B16" s="86">
        <v>2</v>
      </c>
      <c r="C16" s="76" t="s">
        <v>409</v>
      </c>
      <c r="D16" s="75" t="s">
        <v>302</v>
      </c>
      <c r="E16" s="86">
        <v>2026</v>
      </c>
      <c r="F16" s="403">
        <f>'2025_3'!F15</f>
        <v>35500000</v>
      </c>
      <c r="G16" s="86" t="s">
        <v>120</v>
      </c>
    </row>
    <row r="17" spans="1:7" ht="25.5" customHeight="1" x14ac:dyDescent="0.35">
      <c r="A17" s="71">
        <v>3</v>
      </c>
      <c r="B17" s="71" t="s">
        <v>404</v>
      </c>
      <c r="C17" s="581" t="s">
        <v>405</v>
      </c>
      <c r="D17" s="581"/>
      <c r="E17" s="73"/>
      <c r="F17" s="401"/>
      <c r="G17" s="71"/>
    </row>
    <row r="18" spans="1:7" ht="31.5" customHeight="1" x14ac:dyDescent="0.35">
      <c r="A18" s="71"/>
      <c r="B18" s="71" t="s">
        <v>417</v>
      </c>
      <c r="C18" s="581" t="s">
        <v>418</v>
      </c>
      <c r="D18" s="581"/>
      <c r="E18" s="73"/>
      <c r="F18" s="401"/>
      <c r="G18" s="71"/>
    </row>
    <row r="19" spans="1:7" ht="26" customHeight="1" x14ac:dyDescent="0.35">
      <c r="A19" s="402"/>
      <c r="B19" s="86">
        <v>1</v>
      </c>
      <c r="C19" s="76" t="s">
        <v>418</v>
      </c>
      <c r="D19" s="75" t="s">
        <v>688</v>
      </c>
      <c r="E19" s="86">
        <v>2026</v>
      </c>
      <c r="F19" s="403">
        <f>'2025_3'!F17</f>
        <v>17450000</v>
      </c>
      <c r="G19" s="86" t="s">
        <v>120</v>
      </c>
    </row>
    <row r="20" spans="1:7" ht="31.5" customHeight="1" x14ac:dyDescent="0.35">
      <c r="A20" s="71"/>
      <c r="B20" s="71" t="s">
        <v>419</v>
      </c>
      <c r="C20" s="581" t="s">
        <v>420</v>
      </c>
      <c r="D20" s="581"/>
      <c r="E20" s="73"/>
      <c r="F20" s="401"/>
      <c r="G20" s="71"/>
    </row>
    <row r="21" spans="1:7" ht="31" x14ac:dyDescent="0.35">
      <c r="A21" s="402"/>
      <c r="B21" s="86">
        <v>1</v>
      </c>
      <c r="C21" s="76" t="s">
        <v>686</v>
      </c>
      <c r="D21" s="75" t="s">
        <v>687</v>
      </c>
      <c r="E21" s="86">
        <v>2026</v>
      </c>
      <c r="F21" s="403">
        <v>15635000</v>
      </c>
      <c r="G21" s="86" t="s">
        <v>120</v>
      </c>
    </row>
    <row r="22" spans="1:7" x14ac:dyDescent="0.35">
      <c r="A22" s="71">
        <v>3</v>
      </c>
      <c r="B22" s="71" t="s">
        <v>421</v>
      </c>
      <c r="C22" s="581" t="s">
        <v>422</v>
      </c>
      <c r="D22" s="581"/>
      <c r="E22" s="73"/>
      <c r="F22" s="401"/>
      <c r="G22" s="71"/>
    </row>
    <row r="23" spans="1:7" x14ac:dyDescent="0.35">
      <c r="A23" s="71"/>
      <c r="B23" s="71" t="s">
        <v>423</v>
      </c>
      <c r="C23" s="581" t="s">
        <v>424</v>
      </c>
      <c r="D23" s="581"/>
      <c r="E23" s="73"/>
      <c r="F23" s="401"/>
      <c r="G23" s="71"/>
    </row>
    <row r="24" spans="1:7" ht="31" x14ac:dyDescent="0.35">
      <c r="A24" s="71"/>
      <c r="B24" s="86">
        <v>1</v>
      </c>
      <c r="C24" s="76" t="s">
        <v>424</v>
      </c>
      <c r="D24" s="75" t="s">
        <v>302</v>
      </c>
      <c r="E24" s="86">
        <v>2026</v>
      </c>
      <c r="F24" s="403">
        <v>3500000</v>
      </c>
      <c r="G24" s="86" t="s">
        <v>120</v>
      </c>
    </row>
    <row r="25" spans="1:7" x14ac:dyDescent="0.35">
      <c r="A25" s="71">
        <v>3</v>
      </c>
      <c r="B25" s="71" t="s">
        <v>421</v>
      </c>
      <c r="C25" s="581" t="s">
        <v>422</v>
      </c>
      <c r="D25" s="581"/>
      <c r="E25" s="73"/>
      <c r="F25" s="401"/>
      <c r="G25" s="71"/>
    </row>
    <row r="26" spans="1:7" ht="31.5" customHeight="1" x14ac:dyDescent="0.35">
      <c r="A26" s="71"/>
      <c r="B26" s="71" t="s">
        <v>427</v>
      </c>
      <c r="C26" s="581" t="s">
        <v>428</v>
      </c>
      <c r="D26" s="581"/>
      <c r="E26" s="73"/>
      <c r="F26" s="401"/>
      <c r="G26" s="71"/>
    </row>
    <row r="27" spans="1:7" ht="31" x14ac:dyDescent="0.35">
      <c r="A27" s="71"/>
      <c r="B27" s="86">
        <v>1</v>
      </c>
      <c r="C27" s="76" t="s">
        <v>429</v>
      </c>
      <c r="D27" s="75" t="s">
        <v>302</v>
      </c>
      <c r="E27" s="86">
        <v>2026</v>
      </c>
      <c r="F27" s="403">
        <f>'2025_3'!F22</f>
        <v>5020000</v>
      </c>
      <c r="G27" s="86" t="s">
        <v>120</v>
      </c>
    </row>
    <row r="28" spans="1:7" x14ac:dyDescent="0.35">
      <c r="A28" s="71"/>
      <c r="B28" s="86">
        <v>2</v>
      </c>
      <c r="C28" s="76" t="s">
        <v>430</v>
      </c>
      <c r="D28" s="75" t="s">
        <v>302</v>
      </c>
      <c r="E28" s="86">
        <v>2026</v>
      </c>
      <c r="F28" s="403">
        <f>'2025_3'!F23</f>
        <v>5020000</v>
      </c>
      <c r="G28" s="86" t="s">
        <v>120</v>
      </c>
    </row>
    <row r="29" spans="1:7" ht="18.5" customHeight="1" x14ac:dyDescent="0.35">
      <c r="A29" s="551"/>
      <c r="B29" s="554" t="s">
        <v>434</v>
      </c>
      <c r="C29" s="553" t="s">
        <v>435</v>
      </c>
      <c r="D29" s="554"/>
      <c r="E29" s="73"/>
      <c r="F29" s="349"/>
      <c r="G29" s="391"/>
    </row>
    <row r="30" spans="1:7" ht="19.5" customHeight="1" x14ac:dyDescent="0.35">
      <c r="A30" s="551"/>
      <c r="B30" s="81">
        <v>1</v>
      </c>
      <c r="C30" s="400" t="s">
        <v>436</v>
      </c>
      <c r="D30" s="79" t="s">
        <v>302</v>
      </c>
      <c r="E30" s="80">
        <v>2026</v>
      </c>
      <c r="F30" s="349">
        <v>3000000</v>
      </c>
      <c r="G30" s="77" t="s">
        <v>426</v>
      </c>
    </row>
    <row r="31" spans="1:7" ht="30" customHeight="1" x14ac:dyDescent="0.35">
      <c r="A31" s="551"/>
      <c r="B31" s="81">
        <v>2</v>
      </c>
      <c r="C31" s="400" t="s">
        <v>437</v>
      </c>
      <c r="D31" s="79" t="s">
        <v>302</v>
      </c>
      <c r="E31" s="80">
        <v>2026</v>
      </c>
      <c r="F31" s="349">
        <v>3000000</v>
      </c>
      <c r="G31" s="77" t="s">
        <v>426</v>
      </c>
    </row>
    <row r="32" spans="1:7" ht="30" customHeight="1" x14ac:dyDescent="0.35">
      <c r="A32" s="551"/>
      <c r="B32" s="81">
        <v>3</v>
      </c>
      <c r="C32" s="400" t="s">
        <v>438</v>
      </c>
      <c r="D32" s="79" t="s">
        <v>302</v>
      </c>
      <c r="E32" s="80">
        <v>2026</v>
      </c>
      <c r="F32" s="349">
        <v>3000000</v>
      </c>
      <c r="G32" s="77" t="s">
        <v>426</v>
      </c>
    </row>
    <row r="33" spans="1:8" ht="30" customHeight="1" x14ac:dyDescent="0.35">
      <c r="A33" s="551"/>
      <c r="B33" s="81">
        <v>4</v>
      </c>
      <c r="C33" s="400" t="s">
        <v>439</v>
      </c>
      <c r="D33" s="79" t="s">
        <v>302</v>
      </c>
      <c r="E33" s="80">
        <v>2026</v>
      </c>
      <c r="F33" s="349">
        <v>5000000</v>
      </c>
      <c r="G33" s="77" t="s">
        <v>426</v>
      </c>
    </row>
    <row r="34" spans="1:8" ht="30" customHeight="1" x14ac:dyDescent="0.35">
      <c r="A34" s="551"/>
      <c r="B34" s="81">
        <v>5</v>
      </c>
      <c r="C34" s="400" t="s">
        <v>440</v>
      </c>
      <c r="D34" s="79" t="s">
        <v>302</v>
      </c>
      <c r="E34" s="80">
        <v>2026</v>
      </c>
      <c r="F34" s="349">
        <v>10000000</v>
      </c>
      <c r="G34" s="77" t="s">
        <v>426</v>
      </c>
    </row>
    <row r="35" spans="1:8" ht="19" customHeight="1" x14ac:dyDescent="0.35">
      <c r="A35" s="620" t="s">
        <v>206</v>
      </c>
      <c r="B35" s="620"/>
      <c r="C35" s="620"/>
      <c r="D35" s="620"/>
      <c r="E35" s="477"/>
      <c r="F35" s="405">
        <f>SUM(F5:F34)</f>
        <v>193280000</v>
      </c>
      <c r="G35" s="555"/>
      <c r="H35" s="550"/>
    </row>
  </sheetData>
  <mergeCells count="19">
    <mergeCell ref="C23:D23"/>
    <mergeCell ref="C25:D25"/>
    <mergeCell ref="C26:D26"/>
    <mergeCell ref="A35:D35"/>
    <mergeCell ref="C17:D17"/>
    <mergeCell ref="C18:D18"/>
    <mergeCell ref="C20:D20"/>
    <mergeCell ref="C22:D22"/>
    <mergeCell ref="A4:G4"/>
    <mergeCell ref="C5:D5"/>
    <mergeCell ref="C6:D6"/>
    <mergeCell ref="C8:D8"/>
    <mergeCell ref="C14:D14"/>
    <mergeCell ref="A1:A3"/>
    <mergeCell ref="B1:C3"/>
    <mergeCell ref="D1:D3"/>
    <mergeCell ref="F1:G1"/>
    <mergeCell ref="F2:F3"/>
    <mergeCell ref="G2:G3"/>
  </mergeCells>
  <pageMargins left="0.7" right="0.7" top="0.75" bottom="0.75" header="0.3" footer="0.3"/>
  <pageSetup paperSize="5" scale="5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62F1-DB84-4A8A-9495-54D7D7D80D8B}">
  <sheetPr>
    <tabColor rgb="FF00B050"/>
  </sheetPr>
  <dimension ref="A1:G29"/>
  <sheetViews>
    <sheetView view="pageBreakPreview" topLeftCell="A25" zoomScale="70" zoomScaleNormal="70" zoomScaleSheetLayoutView="70" workbookViewId="0">
      <selection activeCell="J24" sqref="J24"/>
    </sheetView>
  </sheetViews>
  <sheetFormatPr defaultRowHeight="15.5" x14ac:dyDescent="0.35"/>
  <cols>
    <col min="1" max="1" width="5.36328125" style="42" customWidth="1"/>
    <col min="2" max="2" width="9" style="45" bestFit="1" customWidth="1"/>
    <col min="3" max="3" width="59" style="45" customWidth="1"/>
    <col min="4" max="4" width="18.453125" style="47" bestFit="1" customWidth="1"/>
    <col min="5" max="5" width="9.7265625" style="45" customWidth="1"/>
    <col min="6" max="6" width="16.1796875" style="48" customWidth="1"/>
    <col min="7" max="7" width="14.36328125" style="45" customWidth="1"/>
    <col min="8" max="242" width="8.7265625" style="108"/>
    <col min="243" max="243" width="5.36328125" style="108" customWidth="1"/>
    <col min="244" max="244" width="17.90625" style="108" customWidth="1"/>
    <col min="245" max="245" width="9" style="108" bestFit="1" customWidth="1"/>
    <col min="246" max="246" width="37.08984375" style="108" customWidth="1"/>
    <col min="247" max="247" width="10.26953125" style="108" customWidth="1"/>
    <col min="248" max="248" width="20.1796875" style="108" customWidth="1"/>
    <col min="249" max="249" width="18.453125" style="108" bestFit="1" customWidth="1"/>
    <col min="250" max="257" width="9.7265625" style="108" customWidth="1"/>
    <col min="258" max="258" width="16.1796875" style="108" customWidth="1"/>
    <col min="259" max="259" width="14.36328125" style="108" customWidth="1"/>
    <col min="260" max="260" width="13.7265625" style="108" customWidth="1"/>
    <col min="261" max="262" width="12.6328125" style="108" customWidth="1"/>
    <col min="263" max="263" width="28.81640625" style="108" customWidth="1"/>
    <col min="264" max="498" width="8.7265625" style="108"/>
    <col min="499" max="499" width="5.36328125" style="108" customWidth="1"/>
    <col min="500" max="500" width="17.90625" style="108" customWidth="1"/>
    <col min="501" max="501" width="9" style="108" bestFit="1" customWidth="1"/>
    <col min="502" max="502" width="37.08984375" style="108" customWidth="1"/>
    <col min="503" max="503" width="10.26953125" style="108" customWidth="1"/>
    <col min="504" max="504" width="20.1796875" style="108" customWidth="1"/>
    <col min="505" max="505" width="18.453125" style="108" bestFit="1" customWidth="1"/>
    <col min="506" max="513" width="9.7265625" style="108" customWidth="1"/>
    <col min="514" max="514" width="16.1796875" style="108" customWidth="1"/>
    <col min="515" max="515" width="14.36328125" style="108" customWidth="1"/>
    <col min="516" max="516" width="13.7265625" style="108" customWidth="1"/>
    <col min="517" max="518" width="12.6328125" style="108" customWidth="1"/>
    <col min="519" max="519" width="28.81640625" style="108" customWidth="1"/>
    <col min="520" max="754" width="8.7265625" style="108"/>
    <col min="755" max="755" width="5.36328125" style="108" customWidth="1"/>
    <col min="756" max="756" width="17.90625" style="108" customWidth="1"/>
    <col min="757" max="757" width="9" style="108" bestFit="1" customWidth="1"/>
    <col min="758" max="758" width="37.08984375" style="108" customWidth="1"/>
    <col min="759" max="759" width="10.26953125" style="108" customWidth="1"/>
    <col min="760" max="760" width="20.1796875" style="108" customWidth="1"/>
    <col min="761" max="761" width="18.453125" style="108" bestFit="1" customWidth="1"/>
    <col min="762" max="769" width="9.7265625" style="108" customWidth="1"/>
    <col min="770" max="770" width="16.1796875" style="108" customWidth="1"/>
    <col min="771" max="771" width="14.36328125" style="108" customWidth="1"/>
    <col min="772" max="772" width="13.7265625" style="108" customWidth="1"/>
    <col min="773" max="774" width="12.6328125" style="108" customWidth="1"/>
    <col min="775" max="775" width="28.81640625" style="108" customWidth="1"/>
    <col min="776" max="1010" width="8.7265625" style="108"/>
    <col min="1011" max="1011" width="5.36328125" style="108" customWidth="1"/>
    <col min="1012" max="1012" width="17.90625" style="108" customWidth="1"/>
    <col min="1013" max="1013" width="9" style="108" bestFit="1" customWidth="1"/>
    <col min="1014" max="1014" width="37.08984375" style="108" customWidth="1"/>
    <col min="1015" max="1015" width="10.26953125" style="108" customWidth="1"/>
    <col min="1016" max="1016" width="20.1796875" style="108" customWidth="1"/>
    <col min="1017" max="1017" width="18.453125" style="108" bestFit="1" customWidth="1"/>
    <col min="1018" max="1025" width="9.7265625" style="108" customWidth="1"/>
    <col min="1026" max="1026" width="16.1796875" style="108" customWidth="1"/>
    <col min="1027" max="1027" width="14.36328125" style="108" customWidth="1"/>
    <col min="1028" max="1028" width="13.7265625" style="108" customWidth="1"/>
    <col min="1029" max="1030" width="12.6328125" style="108" customWidth="1"/>
    <col min="1031" max="1031" width="28.81640625" style="108" customWidth="1"/>
    <col min="1032" max="1266" width="8.7265625" style="108"/>
    <col min="1267" max="1267" width="5.36328125" style="108" customWidth="1"/>
    <col min="1268" max="1268" width="17.90625" style="108" customWidth="1"/>
    <col min="1269" max="1269" width="9" style="108" bestFit="1" customWidth="1"/>
    <col min="1270" max="1270" width="37.08984375" style="108" customWidth="1"/>
    <col min="1271" max="1271" width="10.26953125" style="108" customWidth="1"/>
    <col min="1272" max="1272" width="20.1796875" style="108" customWidth="1"/>
    <col min="1273" max="1273" width="18.453125" style="108" bestFit="1" customWidth="1"/>
    <col min="1274" max="1281" width="9.7265625" style="108" customWidth="1"/>
    <col min="1282" max="1282" width="16.1796875" style="108" customWidth="1"/>
    <col min="1283" max="1283" width="14.36328125" style="108" customWidth="1"/>
    <col min="1284" max="1284" width="13.7265625" style="108" customWidth="1"/>
    <col min="1285" max="1286" width="12.6328125" style="108" customWidth="1"/>
    <col min="1287" max="1287" width="28.81640625" style="108" customWidth="1"/>
    <col min="1288" max="1522" width="8.7265625" style="108"/>
    <col min="1523" max="1523" width="5.36328125" style="108" customWidth="1"/>
    <col min="1524" max="1524" width="17.90625" style="108" customWidth="1"/>
    <col min="1525" max="1525" width="9" style="108" bestFit="1" customWidth="1"/>
    <col min="1526" max="1526" width="37.08984375" style="108" customWidth="1"/>
    <col min="1527" max="1527" width="10.26953125" style="108" customWidth="1"/>
    <col min="1528" max="1528" width="20.1796875" style="108" customWidth="1"/>
    <col min="1529" max="1529" width="18.453125" style="108" bestFit="1" customWidth="1"/>
    <col min="1530" max="1537" width="9.7265625" style="108" customWidth="1"/>
    <col min="1538" max="1538" width="16.1796875" style="108" customWidth="1"/>
    <col min="1539" max="1539" width="14.36328125" style="108" customWidth="1"/>
    <col min="1540" max="1540" width="13.7265625" style="108" customWidth="1"/>
    <col min="1541" max="1542" width="12.6328125" style="108" customWidth="1"/>
    <col min="1543" max="1543" width="28.81640625" style="108" customWidth="1"/>
    <col min="1544" max="1778" width="8.7265625" style="108"/>
    <col min="1779" max="1779" width="5.36328125" style="108" customWidth="1"/>
    <col min="1780" max="1780" width="17.90625" style="108" customWidth="1"/>
    <col min="1781" max="1781" width="9" style="108" bestFit="1" customWidth="1"/>
    <col min="1782" max="1782" width="37.08984375" style="108" customWidth="1"/>
    <col min="1783" max="1783" width="10.26953125" style="108" customWidth="1"/>
    <col min="1784" max="1784" width="20.1796875" style="108" customWidth="1"/>
    <col min="1785" max="1785" width="18.453125" style="108" bestFit="1" customWidth="1"/>
    <col min="1786" max="1793" width="9.7265625" style="108" customWidth="1"/>
    <col min="1794" max="1794" width="16.1796875" style="108" customWidth="1"/>
    <col min="1795" max="1795" width="14.36328125" style="108" customWidth="1"/>
    <col min="1796" max="1796" width="13.7265625" style="108" customWidth="1"/>
    <col min="1797" max="1798" width="12.6328125" style="108" customWidth="1"/>
    <col min="1799" max="1799" width="28.81640625" style="108" customWidth="1"/>
    <col min="1800" max="2034" width="8.7265625" style="108"/>
    <col min="2035" max="2035" width="5.36328125" style="108" customWidth="1"/>
    <col min="2036" max="2036" width="17.90625" style="108" customWidth="1"/>
    <col min="2037" max="2037" width="9" style="108" bestFit="1" customWidth="1"/>
    <col min="2038" max="2038" width="37.08984375" style="108" customWidth="1"/>
    <col min="2039" max="2039" width="10.26953125" style="108" customWidth="1"/>
    <col min="2040" max="2040" width="20.1796875" style="108" customWidth="1"/>
    <col min="2041" max="2041" width="18.453125" style="108" bestFit="1" customWidth="1"/>
    <col min="2042" max="2049" width="9.7265625" style="108" customWidth="1"/>
    <col min="2050" max="2050" width="16.1796875" style="108" customWidth="1"/>
    <col min="2051" max="2051" width="14.36328125" style="108" customWidth="1"/>
    <col min="2052" max="2052" width="13.7265625" style="108" customWidth="1"/>
    <col min="2053" max="2054" width="12.6328125" style="108" customWidth="1"/>
    <col min="2055" max="2055" width="28.81640625" style="108" customWidth="1"/>
    <col min="2056" max="2290" width="8.7265625" style="108"/>
    <col min="2291" max="2291" width="5.36328125" style="108" customWidth="1"/>
    <col min="2292" max="2292" width="17.90625" style="108" customWidth="1"/>
    <col min="2293" max="2293" width="9" style="108" bestFit="1" customWidth="1"/>
    <col min="2294" max="2294" width="37.08984375" style="108" customWidth="1"/>
    <col min="2295" max="2295" width="10.26953125" style="108" customWidth="1"/>
    <col min="2296" max="2296" width="20.1796875" style="108" customWidth="1"/>
    <col min="2297" max="2297" width="18.453125" style="108" bestFit="1" customWidth="1"/>
    <col min="2298" max="2305" width="9.7265625" style="108" customWidth="1"/>
    <col min="2306" max="2306" width="16.1796875" style="108" customWidth="1"/>
    <col min="2307" max="2307" width="14.36328125" style="108" customWidth="1"/>
    <col min="2308" max="2308" width="13.7265625" style="108" customWidth="1"/>
    <col min="2309" max="2310" width="12.6328125" style="108" customWidth="1"/>
    <col min="2311" max="2311" width="28.81640625" style="108" customWidth="1"/>
    <col min="2312" max="2546" width="8.7265625" style="108"/>
    <col min="2547" max="2547" width="5.36328125" style="108" customWidth="1"/>
    <col min="2548" max="2548" width="17.90625" style="108" customWidth="1"/>
    <col min="2549" max="2549" width="9" style="108" bestFit="1" customWidth="1"/>
    <col min="2550" max="2550" width="37.08984375" style="108" customWidth="1"/>
    <col min="2551" max="2551" width="10.26953125" style="108" customWidth="1"/>
    <col min="2552" max="2552" width="20.1796875" style="108" customWidth="1"/>
    <col min="2553" max="2553" width="18.453125" style="108" bestFit="1" customWidth="1"/>
    <col min="2554" max="2561" width="9.7265625" style="108" customWidth="1"/>
    <col min="2562" max="2562" width="16.1796875" style="108" customWidth="1"/>
    <col min="2563" max="2563" width="14.36328125" style="108" customWidth="1"/>
    <col min="2564" max="2564" width="13.7265625" style="108" customWidth="1"/>
    <col min="2565" max="2566" width="12.6328125" style="108" customWidth="1"/>
    <col min="2567" max="2567" width="28.81640625" style="108" customWidth="1"/>
    <col min="2568" max="2802" width="8.7265625" style="108"/>
    <col min="2803" max="2803" width="5.36328125" style="108" customWidth="1"/>
    <col min="2804" max="2804" width="17.90625" style="108" customWidth="1"/>
    <col min="2805" max="2805" width="9" style="108" bestFit="1" customWidth="1"/>
    <col min="2806" max="2806" width="37.08984375" style="108" customWidth="1"/>
    <col min="2807" max="2807" width="10.26953125" style="108" customWidth="1"/>
    <col min="2808" max="2808" width="20.1796875" style="108" customWidth="1"/>
    <col min="2809" max="2809" width="18.453125" style="108" bestFit="1" customWidth="1"/>
    <col min="2810" max="2817" width="9.7265625" style="108" customWidth="1"/>
    <col min="2818" max="2818" width="16.1796875" style="108" customWidth="1"/>
    <col min="2819" max="2819" width="14.36328125" style="108" customWidth="1"/>
    <col min="2820" max="2820" width="13.7265625" style="108" customWidth="1"/>
    <col min="2821" max="2822" width="12.6328125" style="108" customWidth="1"/>
    <col min="2823" max="2823" width="28.81640625" style="108" customWidth="1"/>
    <col min="2824" max="3058" width="8.7265625" style="108"/>
    <col min="3059" max="3059" width="5.36328125" style="108" customWidth="1"/>
    <col min="3060" max="3060" width="17.90625" style="108" customWidth="1"/>
    <col min="3061" max="3061" width="9" style="108" bestFit="1" customWidth="1"/>
    <col min="3062" max="3062" width="37.08984375" style="108" customWidth="1"/>
    <col min="3063" max="3063" width="10.26953125" style="108" customWidth="1"/>
    <col min="3064" max="3064" width="20.1796875" style="108" customWidth="1"/>
    <col min="3065" max="3065" width="18.453125" style="108" bestFit="1" customWidth="1"/>
    <col min="3066" max="3073" width="9.7265625" style="108" customWidth="1"/>
    <col min="3074" max="3074" width="16.1796875" style="108" customWidth="1"/>
    <col min="3075" max="3075" width="14.36328125" style="108" customWidth="1"/>
    <col min="3076" max="3076" width="13.7265625" style="108" customWidth="1"/>
    <col min="3077" max="3078" width="12.6328125" style="108" customWidth="1"/>
    <col min="3079" max="3079" width="28.81640625" style="108" customWidth="1"/>
    <col min="3080" max="3314" width="8.7265625" style="108"/>
    <col min="3315" max="3315" width="5.36328125" style="108" customWidth="1"/>
    <col min="3316" max="3316" width="17.90625" style="108" customWidth="1"/>
    <col min="3317" max="3317" width="9" style="108" bestFit="1" customWidth="1"/>
    <col min="3318" max="3318" width="37.08984375" style="108" customWidth="1"/>
    <col min="3319" max="3319" width="10.26953125" style="108" customWidth="1"/>
    <col min="3320" max="3320" width="20.1796875" style="108" customWidth="1"/>
    <col min="3321" max="3321" width="18.453125" style="108" bestFit="1" customWidth="1"/>
    <col min="3322" max="3329" width="9.7265625" style="108" customWidth="1"/>
    <col min="3330" max="3330" width="16.1796875" style="108" customWidth="1"/>
    <col min="3331" max="3331" width="14.36328125" style="108" customWidth="1"/>
    <col min="3332" max="3332" width="13.7265625" style="108" customWidth="1"/>
    <col min="3333" max="3334" width="12.6328125" style="108" customWidth="1"/>
    <col min="3335" max="3335" width="28.81640625" style="108" customWidth="1"/>
    <col min="3336" max="3570" width="8.7265625" style="108"/>
    <col min="3571" max="3571" width="5.36328125" style="108" customWidth="1"/>
    <col min="3572" max="3572" width="17.90625" style="108" customWidth="1"/>
    <col min="3573" max="3573" width="9" style="108" bestFit="1" customWidth="1"/>
    <col min="3574" max="3574" width="37.08984375" style="108" customWidth="1"/>
    <col min="3575" max="3575" width="10.26953125" style="108" customWidth="1"/>
    <col min="3576" max="3576" width="20.1796875" style="108" customWidth="1"/>
    <col min="3577" max="3577" width="18.453125" style="108" bestFit="1" customWidth="1"/>
    <col min="3578" max="3585" width="9.7265625" style="108" customWidth="1"/>
    <col min="3586" max="3586" width="16.1796875" style="108" customWidth="1"/>
    <col min="3587" max="3587" width="14.36328125" style="108" customWidth="1"/>
    <col min="3588" max="3588" width="13.7265625" style="108" customWidth="1"/>
    <col min="3589" max="3590" width="12.6328125" style="108" customWidth="1"/>
    <col min="3591" max="3591" width="28.81640625" style="108" customWidth="1"/>
    <col min="3592" max="3826" width="8.7265625" style="108"/>
    <col min="3827" max="3827" width="5.36328125" style="108" customWidth="1"/>
    <col min="3828" max="3828" width="17.90625" style="108" customWidth="1"/>
    <col min="3829" max="3829" width="9" style="108" bestFit="1" customWidth="1"/>
    <col min="3830" max="3830" width="37.08984375" style="108" customWidth="1"/>
    <col min="3831" max="3831" width="10.26953125" style="108" customWidth="1"/>
    <col min="3832" max="3832" width="20.1796875" style="108" customWidth="1"/>
    <col min="3833" max="3833" width="18.453125" style="108" bestFit="1" customWidth="1"/>
    <col min="3834" max="3841" width="9.7265625" style="108" customWidth="1"/>
    <col min="3842" max="3842" width="16.1796875" style="108" customWidth="1"/>
    <col min="3843" max="3843" width="14.36328125" style="108" customWidth="1"/>
    <col min="3844" max="3844" width="13.7265625" style="108" customWidth="1"/>
    <col min="3845" max="3846" width="12.6328125" style="108" customWidth="1"/>
    <col min="3847" max="3847" width="28.81640625" style="108" customWidth="1"/>
    <col min="3848" max="4082" width="8.7265625" style="108"/>
    <col min="4083" max="4083" width="5.36328125" style="108" customWidth="1"/>
    <col min="4084" max="4084" width="17.90625" style="108" customWidth="1"/>
    <col min="4085" max="4085" width="9" style="108" bestFit="1" customWidth="1"/>
    <col min="4086" max="4086" width="37.08984375" style="108" customWidth="1"/>
    <col min="4087" max="4087" width="10.26953125" style="108" customWidth="1"/>
    <col min="4088" max="4088" width="20.1796875" style="108" customWidth="1"/>
    <col min="4089" max="4089" width="18.453125" style="108" bestFit="1" customWidth="1"/>
    <col min="4090" max="4097" width="9.7265625" style="108" customWidth="1"/>
    <col min="4098" max="4098" width="16.1796875" style="108" customWidth="1"/>
    <col min="4099" max="4099" width="14.36328125" style="108" customWidth="1"/>
    <col min="4100" max="4100" width="13.7265625" style="108" customWidth="1"/>
    <col min="4101" max="4102" width="12.6328125" style="108" customWidth="1"/>
    <col min="4103" max="4103" width="28.81640625" style="108" customWidth="1"/>
    <col min="4104" max="4338" width="8.7265625" style="108"/>
    <col min="4339" max="4339" width="5.36328125" style="108" customWidth="1"/>
    <col min="4340" max="4340" width="17.90625" style="108" customWidth="1"/>
    <col min="4341" max="4341" width="9" style="108" bestFit="1" customWidth="1"/>
    <col min="4342" max="4342" width="37.08984375" style="108" customWidth="1"/>
    <col min="4343" max="4343" width="10.26953125" style="108" customWidth="1"/>
    <col min="4344" max="4344" width="20.1796875" style="108" customWidth="1"/>
    <col min="4345" max="4345" width="18.453125" style="108" bestFit="1" customWidth="1"/>
    <col min="4346" max="4353" width="9.7265625" style="108" customWidth="1"/>
    <col min="4354" max="4354" width="16.1796875" style="108" customWidth="1"/>
    <col min="4355" max="4355" width="14.36328125" style="108" customWidth="1"/>
    <col min="4356" max="4356" width="13.7265625" style="108" customWidth="1"/>
    <col min="4357" max="4358" width="12.6328125" style="108" customWidth="1"/>
    <col min="4359" max="4359" width="28.81640625" style="108" customWidth="1"/>
    <col min="4360" max="4594" width="8.7265625" style="108"/>
    <col min="4595" max="4595" width="5.36328125" style="108" customWidth="1"/>
    <col min="4596" max="4596" width="17.90625" style="108" customWidth="1"/>
    <col min="4597" max="4597" width="9" style="108" bestFit="1" customWidth="1"/>
    <col min="4598" max="4598" width="37.08984375" style="108" customWidth="1"/>
    <col min="4599" max="4599" width="10.26953125" style="108" customWidth="1"/>
    <col min="4600" max="4600" width="20.1796875" style="108" customWidth="1"/>
    <col min="4601" max="4601" width="18.453125" style="108" bestFit="1" customWidth="1"/>
    <col min="4602" max="4609" width="9.7265625" style="108" customWidth="1"/>
    <col min="4610" max="4610" width="16.1796875" style="108" customWidth="1"/>
    <col min="4611" max="4611" width="14.36328125" style="108" customWidth="1"/>
    <col min="4612" max="4612" width="13.7265625" style="108" customWidth="1"/>
    <col min="4613" max="4614" width="12.6328125" style="108" customWidth="1"/>
    <col min="4615" max="4615" width="28.81640625" style="108" customWidth="1"/>
    <col min="4616" max="4850" width="8.7265625" style="108"/>
    <col min="4851" max="4851" width="5.36328125" style="108" customWidth="1"/>
    <col min="4852" max="4852" width="17.90625" style="108" customWidth="1"/>
    <col min="4853" max="4853" width="9" style="108" bestFit="1" customWidth="1"/>
    <col min="4854" max="4854" width="37.08984375" style="108" customWidth="1"/>
    <col min="4855" max="4855" width="10.26953125" style="108" customWidth="1"/>
    <col min="4856" max="4856" width="20.1796875" style="108" customWidth="1"/>
    <col min="4857" max="4857" width="18.453125" style="108" bestFit="1" customWidth="1"/>
    <col min="4858" max="4865" width="9.7265625" style="108" customWidth="1"/>
    <col min="4866" max="4866" width="16.1796875" style="108" customWidth="1"/>
    <col min="4867" max="4867" width="14.36328125" style="108" customWidth="1"/>
    <col min="4868" max="4868" width="13.7265625" style="108" customWidth="1"/>
    <col min="4869" max="4870" width="12.6328125" style="108" customWidth="1"/>
    <col min="4871" max="4871" width="28.81640625" style="108" customWidth="1"/>
    <col min="4872" max="5106" width="8.7265625" style="108"/>
    <col min="5107" max="5107" width="5.36328125" style="108" customWidth="1"/>
    <col min="5108" max="5108" width="17.90625" style="108" customWidth="1"/>
    <col min="5109" max="5109" width="9" style="108" bestFit="1" customWidth="1"/>
    <col min="5110" max="5110" width="37.08984375" style="108" customWidth="1"/>
    <col min="5111" max="5111" width="10.26953125" style="108" customWidth="1"/>
    <col min="5112" max="5112" width="20.1796875" style="108" customWidth="1"/>
    <col min="5113" max="5113" width="18.453125" style="108" bestFit="1" customWidth="1"/>
    <col min="5114" max="5121" width="9.7265625" style="108" customWidth="1"/>
    <col min="5122" max="5122" width="16.1796875" style="108" customWidth="1"/>
    <col min="5123" max="5123" width="14.36328125" style="108" customWidth="1"/>
    <col min="5124" max="5124" width="13.7265625" style="108" customWidth="1"/>
    <col min="5125" max="5126" width="12.6328125" style="108" customWidth="1"/>
    <col min="5127" max="5127" width="28.81640625" style="108" customWidth="1"/>
    <col min="5128" max="5362" width="8.7265625" style="108"/>
    <col min="5363" max="5363" width="5.36328125" style="108" customWidth="1"/>
    <col min="5364" max="5364" width="17.90625" style="108" customWidth="1"/>
    <col min="5365" max="5365" width="9" style="108" bestFit="1" customWidth="1"/>
    <col min="5366" max="5366" width="37.08984375" style="108" customWidth="1"/>
    <col min="5367" max="5367" width="10.26953125" style="108" customWidth="1"/>
    <col min="5368" max="5368" width="20.1796875" style="108" customWidth="1"/>
    <col min="5369" max="5369" width="18.453125" style="108" bestFit="1" customWidth="1"/>
    <col min="5370" max="5377" width="9.7265625" style="108" customWidth="1"/>
    <col min="5378" max="5378" width="16.1796875" style="108" customWidth="1"/>
    <col min="5379" max="5379" width="14.36328125" style="108" customWidth="1"/>
    <col min="5380" max="5380" width="13.7265625" style="108" customWidth="1"/>
    <col min="5381" max="5382" width="12.6328125" style="108" customWidth="1"/>
    <col min="5383" max="5383" width="28.81640625" style="108" customWidth="1"/>
    <col min="5384" max="5618" width="8.7265625" style="108"/>
    <col min="5619" max="5619" width="5.36328125" style="108" customWidth="1"/>
    <col min="5620" max="5620" width="17.90625" style="108" customWidth="1"/>
    <col min="5621" max="5621" width="9" style="108" bestFit="1" customWidth="1"/>
    <col min="5622" max="5622" width="37.08984375" style="108" customWidth="1"/>
    <col min="5623" max="5623" width="10.26953125" style="108" customWidth="1"/>
    <col min="5624" max="5624" width="20.1796875" style="108" customWidth="1"/>
    <col min="5625" max="5625" width="18.453125" style="108" bestFit="1" customWidth="1"/>
    <col min="5626" max="5633" width="9.7265625" style="108" customWidth="1"/>
    <col min="5634" max="5634" width="16.1796875" style="108" customWidth="1"/>
    <col min="5635" max="5635" width="14.36328125" style="108" customWidth="1"/>
    <col min="5636" max="5636" width="13.7265625" style="108" customWidth="1"/>
    <col min="5637" max="5638" width="12.6328125" style="108" customWidth="1"/>
    <col min="5639" max="5639" width="28.81640625" style="108" customWidth="1"/>
    <col min="5640" max="5874" width="8.7265625" style="108"/>
    <col min="5875" max="5875" width="5.36328125" style="108" customWidth="1"/>
    <col min="5876" max="5876" width="17.90625" style="108" customWidth="1"/>
    <col min="5877" max="5877" width="9" style="108" bestFit="1" customWidth="1"/>
    <col min="5878" max="5878" width="37.08984375" style="108" customWidth="1"/>
    <col min="5879" max="5879" width="10.26953125" style="108" customWidth="1"/>
    <col min="5880" max="5880" width="20.1796875" style="108" customWidth="1"/>
    <col min="5881" max="5881" width="18.453125" style="108" bestFit="1" customWidth="1"/>
    <col min="5882" max="5889" width="9.7265625" style="108" customWidth="1"/>
    <col min="5890" max="5890" width="16.1796875" style="108" customWidth="1"/>
    <col min="5891" max="5891" width="14.36328125" style="108" customWidth="1"/>
    <col min="5892" max="5892" width="13.7265625" style="108" customWidth="1"/>
    <col min="5893" max="5894" width="12.6328125" style="108" customWidth="1"/>
    <col min="5895" max="5895" width="28.81640625" style="108" customWidth="1"/>
    <col min="5896" max="6130" width="8.7265625" style="108"/>
    <col min="6131" max="6131" width="5.36328125" style="108" customWidth="1"/>
    <col min="6132" max="6132" width="17.90625" style="108" customWidth="1"/>
    <col min="6133" max="6133" width="9" style="108" bestFit="1" customWidth="1"/>
    <col min="6134" max="6134" width="37.08984375" style="108" customWidth="1"/>
    <col min="6135" max="6135" width="10.26953125" style="108" customWidth="1"/>
    <col min="6136" max="6136" width="20.1796875" style="108" customWidth="1"/>
    <col min="6137" max="6137" width="18.453125" style="108" bestFit="1" customWidth="1"/>
    <col min="6138" max="6145" width="9.7265625" style="108" customWidth="1"/>
    <col min="6146" max="6146" width="16.1796875" style="108" customWidth="1"/>
    <col min="6147" max="6147" width="14.36328125" style="108" customWidth="1"/>
    <col min="6148" max="6148" width="13.7265625" style="108" customWidth="1"/>
    <col min="6149" max="6150" width="12.6328125" style="108" customWidth="1"/>
    <col min="6151" max="6151" width="28.81640625" style="108" customWidth="1"/>
    <col min="6152" max="6386" width="8.7265625" style="108"/>
    <col min="6387" max="6387" width="5.36328125" style="108" customWidth="1"/>
    <col min="6388" max="6388" width="17.90625" style="108" customWidth="1"/>
    <col min="6389" max="6389" width="9" style="108" bestFit="1" customWidth="1"/>
    <col min="6390" max="6390" width="37.08984375" style="108" customWidth="1"/>
    <col min="6391" max="6391" width="10.26953125" style="108" customWidth="1"/>
    <col min="6392" max="6392" width="20.1796875" style="108" customWidth="1"/>
    <col min="6393" max="6393" width="18.453125" style="108" bestFit="1" customWidth="1"/>
    <col min="6394" max="6401" width="9.7265625" style="108" customWidth="1"/>
    <col min="6402" max="6402" width="16.1796875" style="108" customWidth="1"/>
    <col min="6403" max="6403" width="14.36328125" style="108" customWidth="1"/>
    <col min="6404" max="6404" width="13.7265625" style="108" customWidth="1"/>
    <col min="6405" max="6406" width="12.6328125" style="108" customWidth="1"/>
    <col min="6407" max="6407" width="28.81640625" style="108" customWidth="1"/>
    <col min="6408" max="6642" width="8.7265625" style="108"/>
    <col min="6643" max="6643" width="5.36328125" style="108" customWidth="1"/>
    <col min="6644" max="6644" width="17.90625" style="108" customWidth="1"/>
    <col min="6645" max="6645" width="9" style="108" bestFit="1" customWidth="1"/>
    <col min="6646" max="6646" width="37.08984375" style="108" customWidth="1"/>
    <col min="6647" max="6647" width="10.26953125" style="108" customWidth="1"/>
    <col min="6648" max="6648" width="20.1796875" style="108" customWidth="1"/>
    <col min="6649" max="6649" width="18.453125" style="108" bestFit="1" customWidth="1"/>
    <col min="6650" max="6657" width="9.7265625" style="108" customWidth="1"/>
    <col min="6658" max="6658" width="16.1796875" style="108" customWidth="1"/>
    <col min="6659" max="6659" width="14.36328125" style="108" customWidth="1"/>
    <col min="6660" max="6660" width="13.7265625" style="108" customWidth="1"/>
    <col min="6661" max="6662" width="12.6328125" style="108" customWidth="1"/>
    <col min="6663" max="6663" width="28.81640625" style="108" customWidth="1"/>
    <col min="6664" max="6898" width="8.7265625" style="108"/>
    <col min="6899" max="6899" width="5.36328125" style="108" customWidth="1"/>
    <col min="6900" max="6900" width="17.90625" style="108" customWidth="1"/>
    <col min="6901" max="6901" width="9" style="108" bestFit="1" customWidth="1"/>
    <col min="6902" max="6902" width="37.08984375" style="108" customWidth="1"/>
    <col min="6903" max="6903" width="10.26953125" style="108" customWidth="1"/>
    <col min="6904" max="6904" width="20.1796875" style="108" customWidth="1"/>
    <col min="6905" max="6905" width="18.453125" style="108" bestFit="1" customWidth="1"/>
    <col min="6906" max="6913" width="9.7265625" style="108" customWidth="1"/>
    <col min="6914" max="6914" width="16.1796875" style="108" customWidth="1"/>
    <col min="6915" max="6915" width="14.36328125" style="108" customWidth="1"/>
    <col min="6916" max="6916" width="13.7265625" style="108" customWidth="1"/>
    <col min="6917" max="6918" width="12.6328125" style="108" customWidth="1"/>
    <col min="6919" max="6919" width="28.81640625" style="108" customWidth="1"/>
    <col min="6920" max="7154" width="8.7265625" style="108"/>
    <col min="7155" max="7155" width="5.36328125" style="108" customWidth="1"/>
    <col min="7156" max="7156" width="17.90625" style="108" customWidth="1"/>
    <col min="7157" max="7157" width="9" style="108" bestFit="1" customWidth="1"/>
    <col min="7158" max="7158" width="37.08984375" style="108" customWidth="1"/>
    <col min="7159" max="7159" width="10.26953125" style="108" customWidth="1"/>
    <col min="7160" max="7160" width="20.1796875" style="108" customWidth="1"/>
    <col min="7161" max="7161" width="18.453125" style="108" bestFit="1" customWidth="1"/>
    <col min="7162" max="7169" width="9.7265625" style="108" customWidth="1"/>
    <col min="7170" max="7170" width="16.1796875" style="108" customWidth="1"/>
    <col min="7171" max="7171" width="14.36328125" style="108" customWidth="1"/>
    <col min="7172" max="7172" width="13.7265625" style="108" customWidth="1"/>
    <col min="7173" max="7174" width="12.6328125" style="108" customWidth="1"/>
    <col min="7175" max="7175" width="28.81640625" style="108" customWidth="1"/>
    <col min="7176" max="7410" width="8.7265625" style="108"/>
    <col min="7411" max="7411" width="5.36328125" style="108" customWidth="1"/>
    <col min="7412" max="7412" width="17.90625" style="108" customWidth="1"/>
    <col min="7413" max="7413" width="9" style="108" bestFit="1" customWidth="1"/>
    <col min="7414" max="7414" width="37.08984375" style="108" customWidth="1"/>
    <col min="7415" max="7415" width="10.26953125" style="108" customWidth="1"/>
    <col min="7416" max="7416" width="20.1796875" style="108" customWidth="1"/>
    <col min="7417" max="7417" width="18.453125" style="108" bestFit="1" customWidth="1"/>
    <col min="7418" max="7425" width="9.7265625" style="108" customWidth="1"/>
    <col min="7426" max="7426" width="16.1796875" style="108" customWidth="1"/>
    <col min="7427" max="7427" width="14.36328125" style="108" customWidth="1"/>
    <col min="7428" max="7428" width="13.7265625" style="108" customWidth="1"/>
    <col min="7429" max="7430" width="12.6328125" style="108" customWidth="1"/>
    <col min="7431" max="7431" width="28.81640625" style="108" customWidth="1"/>
    <col min="7432" max="7666" width="8.7265625" style="108"/>
    <col min="7667" max="7667" width="5.36328125" style="108" customWidth="1"/>
    <col min="7668" max="7668" width="17.90625" style="108" customWidth="1"/>
    <col min="7669" max="7669" width="9" style="108" bestFit="1" customWidth="1"/>
    <col min="7670" max="7670" width="37.08984375" style="108" customWidth="1"/>
    <col min="7671" max="7671" width="10.26953125" style="108" customWidth="1"/>
    <col min="7672" max="7672" width="20.1796875" style="108" customWidth="1"/>
    <col min="7673" max="7673" width="18.453125" style="108" bestFit="1" customWidth="1"/>
    <col min="7674" max="7681" width="9.7265625" style="108" customWidth="1"/>
    <col min="7682" max="7682" width="16.1796875" style="108" customWidth="1"/>
    <col min="7683" max="7683" width="14.36328125" style="108" customWidth="1"/>
    <col min="7684" max="7684" width="13.7265625" style="108" customWidth="1"/>
    <col min="7685" max="7686" width="12.6328125" style="108" customWidth="1"/>
    <col min="7687" max="7687" width="28.81640625" style="108" customWidth="1"/>
    <col min="7688" max="7922" width="8.7265625" style="108"/>
    <col min="7923" max="7923" width="5.36328125" style="108" customWidth="1"/>
    <col min="7924" max="7924" width="17.90625" style="108" customWidth="1"/>
    <col min="7925" max="7925" width="9" style="108" bestFit="1" customWidth="1"/>
    <col min="7926" max="7926" width="37.08984375" style="108" customWidth="1"/>
    <col min="7927" max="7927" width="10.26953125" style="108" customWidth="1"/>
    <col min="7928" max="7928" width="20.1796875" style="108" customWidth="1"/>
    <col min="7929" max="7929" width="18.453125" style="108" bestFit="1" customWidth="1"/>
    <col min="7930" max="7937" width="9.7265625" style="108" customWidth="1"/>
    <col min="7938" max="7938" width="16.1796875" style="108" customWidth="1"/>
    <col min="7939" max="7939" width="14.36328125" style="108" customWidth="1"/>
    <col min="7940" max="7940" width="13.7265625" style="108" customWidth="1"/>
    <col min="7941" max="7942" width="12.6328125" style="108" customWidth="1"/>
    <col min="7943" max="7943" width="28.81640625" style="108" customWidth="1"/>
    <col min="7944" max="8178" width="8.7265625" style="108"/>
    <col min="8179" max="8179" width="5.36328125" style="108" customWidth="1"/>
    <col min="8180" max="8180" width="17.90625" style="108" customWidth="1"/>
    <col min="8181" max="8181" width="9" style="108" bestFit="1" customWidth="1"/>
    <col min="8182" max="8182" width="37.08984375" style="108" customWidth="1"/>
    <col min="8183" max="8183" width="10.26953125" style="108" customWidth="1"/>
    <col min="8184" max="8184" width="20.1796875" style="108" customWidth="1"/>
    <col min="8185" max="8185" width="18.453125" style="108" bestFit="1" customWidth="1"/>
    <col min="8186" max="8193" width="9.7265625" style="108" customWidth="1"/>
    <col min="8194" max="8194" width="16.1796875" style="108" customWidth="1"/>
    <col min="8195" max="8195" width="14.36328125" style="108" customWidth="1"/>
    <col min="8196" max="8196" width="13.7265625" style="108" customWidth="1"/>
    <col min="8197" max="8198" width="12.6328125" style="108" customWidth="1"/>
    <col min="8199" max="8199" width="28.81640625" style="108" customWidth="1"/>
    <col min="8200" max="8434" width="8.7265625" style="108"/>
    <col min="8435" max="8435" width="5.36328125" style="108" customWidth="1"/>
    <col min="8436" max="8436" width="17.90625" style="108" customWidth="1"/>
    <col min="8437" max="8437" width="9" style="108" bestFit="1" customWidth="1"/>
    <col min="8438" max="8438" width="37.08984375" style="108" customWidth="1"/>
    <col min="8439" max="8439" width="10.26953125" style="108" customWidth="1"/>
    <col min="8440" max="8440" width="20.1796875" style="108" customWidth="1"/>
    <col min="8441" max="8441" width="18.453125" style="108" bestFit="1" customWidth="1"/>
    <col min="8442" max="8449" width="9.7265625" style="108" customWidth="1"/>
    <col min="8450" max="8450" width="16.1796875" style="108" customWidth="1"/>
    <col min="8451" max="8451" width="14.36328125" style="108" customWidth="1"/>
    <col min="8452" max="8452" width="13.7265625" style="108" customWidth="1"/>
    <col min="8453" max="8454" width="12.6328125" style="108" customWidth="1"/>
    <col min="8455" max="8455" width="28.81640625" style="108" customWidth="1"/>
    <col min="8456" max="8690" width="8.7265625" style="108"/>
    <col min="8691" max="8691" width="5.36328125" style="108" customWidth="1"/>
    <col min="8692" max="8692" width="17.90625" style="108" customWidth="1"/>
    <col min="8693" max="8693" width="9" style="108" bestFit="1" customWidth="1"/>
    <col min="8694" max="8694" width="37.08984375" style="108" customWidth="1"/>
    <col min="8695" max="8695" width="10.26953125" style="108" customWidth="1"/>
    <col min="8696" max="8696" width="20.1796875" style="108" customWidth="1"/>
    <col min="8697" max="8697" width="18.453125" style="108" bestFit="1" customWidth="1"/>
    <col min="8698" max="8705" width="9.7265625" style="108" customWidth="1"/>
    <col min="8706" max="8706" width="16.1796875" style="108" customWidth="1"/>
    <col min="8707" max="8707" width="14.36328125" style="108" customWidth="1"/>
    <col min="8708" max="8708" width="13.7265625" style="108" customWidth="1"/>
    <col min="8709" max="8710" width="12.6328125" style="108" customWidth="1"/>
    <col min="8711" max="8711" width="28.81640625" style="108" customWidth="1"/>
    <col min="8712" max="8946" width="8.7265625" style="108"/>
    <col min="8947" max="8947" width="5.36328125" style="108" customWidth="1"/>
    <col min="8948" max="8948" width="17.90625" style="108" customWidth="1"/>
    <col min="8949" max="8949" width="9" style="108" bestFit="1" customWidth="1"/>
    <col min="8950" max="8950" width="37.08984375" style="108" customWidth="1"/>
    <col min="8951" max="8951" width="10.26953125" style="108" customWidth="1"/>
    <col min="8952" max="8952" width="20.1796875" style="108" customWidth="1"/>
    <col min="8953" max="8953" width="18.453125" style="108" bestFit="1" customWidth="1"/>
    <col min="8954" max="8961" width="9.7265625" style="108" customWidth="1"/>
    <col min="8962" max="8962" width="16.1796875" style="108" customWidth="1"/>
    <col min="8963" max="8963" width="14.36328125" style="108" customWidth="1"/>
    <col min="8964" max="8964" width="13.7265625" style="108" customWidth="1"/>
    <col min="8965" max="8966" width="12.6328125" style="108" customWidth="1"/>
    <col min="8967" max="8967" width="28.81640625" style="108" customWidth="1"/>
    <col min="8968" max="9202" width="8.7265625" style="108"/>
    <col min="9203" max="9203" width="5.36328125" style="108" customWidth="1"/>
    <col min="9204" max="9204" width="17.90625" style="108" customWidth="1"/>
    <col min="9205" max="9205" width="9" style="108" bestFit="1" customWidth="1"/>
    <col min="9206" max="9206" width="37.08984375" style="108" customWidth="1"/>
    <col min="9207" max="9207" width="10.26953125" style="108" customWidth="1"/>
    <col min="9208" max="9208" width="20.1796875" style="108" customWidth="1"/>
    <col min="9209" max="9209" width="18.453125" style="108" bestFit="1" customWidth="1"/>
    <col min="9210" max="9217" width="9.7265625" style="108" customWidth="1"/>
    <col min="9218" max="9218" width="16.1796875" style="108" customWidth="1"/>
    <col min="9219" max="9219" width="14.36328125" style="108" customWidth="1"/>
    <col min="9220" max="9220" width="13.7265625" style="108" customWidth="1"/>
    <col min="9221" max="9222" width="12.6328125" style="108" customWidth="1"/>
    <col min="9223" max="9223" width="28.81640625" style="108" customWidth="1"/>
    <col min="9224" max="9458" width="8.7265625" style="108"/>
    <col min="9459" max="9459" width="5.36328125" style="108" customWidth="1"/>
    <col min="9460" max="9460" width="17.90625" style="108" customWidth="1"/>
    <col min="9461" max="9461" width="9" style="108" bestFit="1" customWidth="1"/>
    <col min="9462" max="9462" width="37.08984375" style="108" customWidth="1"/>
    <col min="9463" max="9463" width="10.26953125" style="108" customWidth="1"/>
    <col min="9464" max="9464" width="20.1796875" style="108" customWidth="1"/>
    <col min="9465" max="9465" width="18.453125" style="108" bestFit="1" customWidth="1"/>
    <col min="9466" max="9473" width="9.7265625" style="108" customWidth="1"/>
    <col min="9474" max="9474" width="16.1796875" style="108" customWidth="1"/>
    <col min="9475" max="9475" width="14.36328125" style="108" customWidth="1"/>
    <col min="9476" max="9476" width="13.7265625" style="108" customWidth="1"/>
    <col min="9477" max="9478" width="12.6328125" style="108" customWidth="1"/>
    <col min="9479" max="9479" width="28.81640625" style="108" customWidth="1"/>
    <col min="9480" max="9714" width="8.7265625" style="108"/>
    <col min="9715" max="9715" width="5.36328125" style="108" customWidth="1"/>
    <col min="9716" max="9716" width="17.90625" style="108" customWidth="1"/>
    <col min="9717" max="9717" width="9" style="108" bestFit="1" customWidth="1"/>
    <col min="9718" max="9718" width="37.08984375" style="108" customWidth="1"/>
    <col min="9719" max="9719" width="10.26953125" style="108" customWidth="1"/>
    <col min="9720" max="9720" width="20.1796875" style="108" customWidth="1"/>
    <col min="9721" max="9721" width="18.453125" style="108" bestFit="1" customWidth="1"/>
    <col min="9722" max="9729" width="9.7265625" style="108" customWidth="1"/>
    <col min="9730" max="9730" width="16.1796875" style="108" customWidth="1"/>
    <col min="9731" max="9731" width="14.36328125" style="108" customWidth="1"/>
    <col min="9732" max="9732" width="13.7265625" style="108" customWidth="1"/>
    <col min="9733" max="9734" width="12.6328125" style="108" customWidth="1"/>
    <col min="9735" max="9735" width="28.81640625" style="108" customWidth="1"/>
    <col min="9736" max="9970" width="8.7265625" style="108"/>
    <col min="9971" max="9971" width="5.36328125" style="108" customWidth="1"/>
    <col min="9972" max="9972" width="17.90625" style="108" customWidth="1"/>
    <col min="9973" max="9973" width="9" style="108" bestFit="1" customWidth="1"/>
    <col min="9974" max="9974" width="37.08984375" style="108" customWidth="1"/>
    <col min="9975" max="9975" width="10.26953125" style="108" customWidth="1"/>
    <col min="9976" max="9976" width="20.1796875" style="108" customWidth="1"/>
    <col min="9977" max="9977" width="18.453125" style="108" bestFit="1" customWidth="1"/>
    <col min="9978" max="9985" width="9.7265625" style="108" customWidth="1"/>
    <col min="9986" max="9986" width="16.1796875" style="108" customWidth="1"/>
    <col min="9987" max="9987" width="14.36328125" style="108" customWidth="1"/>
    <col min="9988" max="9988" width="13.7265625" style="108" customWidth="1"/>
    <col min="9989" max="9990" width="12.6328125" style="108" customWidth="1"/>
    <col min="9991" max="9991" width="28.81640625" style="108" customWidth="1"/>
    <col min="9992" max="10226" width="8.7265625" style="108"/>
    <col min="10227" max="10227" width="5.36328125" style="108" customWidth="1"/>
    <col min="10228" max="10228" width="17.90625" style="108" customWidth="1"/>
    <col min="10229" max="10229" width="9" style="108" bestFit="1" customWidth="1"/>
    <col min="10230" max="10230" width="37.08984375" style="108" customWidth="1"/>
    <col min="10231" max="10231" width="10.26953125" style="108" customWidth="1"/>
    <col min="10232" max="10232" width="20.1796875" style="108" customWidth="1"/>
    <col min="10233" max="10233" width="18.453125" style="108" bestFit="1" customWidth="1"/>
    <col min="10234" max="10241" width="9.7265625" style="108" customWidth="1"/>
    <col min="10242" max="10242" width="16.1796875" style="108" customWidth="1"/>
    <col min="10243" max="10243" width="14.36328125" style="108" customWidth="1"/>
    <col min="10244" max="10244" width="13.7265625" style="108" customWidth="1"/>
    <col min="10245" max="10246" width="12.6328125" style="108" customWidth="1"/>
    <col min="10247" max="10247" width="28.81640625" style="108" customWidth="1"/>
    <col min="10248" max="10482" width="8.7265625" style="108"/>
    <col min="10483" max="10483" width="5.36328125" style="108" customWidth="1"/>
    <col min="10484" max="10484" width="17.90625" style="108" customWidth="1"/>
    <col min="10485" max="10485" width="9" style="108" bestFit="1" customWidth="1"/>
    <col min="10486" max="10486" width="37.08984375" style="108" customWidth="1"/>
    <col min="10487" max="10487" width="10.26953125" style="108" customWidth="1"/>
    <col min="10488" max="10488" width="20.1796875" style="108" customWidth="1"/>
    <col min="10489" max="10489" width="18.453125" style="108" bestFit="1" customWidth="1"/>
    <col min="10490" max="10497" width="9.7265625" style="108" customWidth="1"/>
    <col min="10498" max="10498" width="16.1796875" style="108" customWidth="1"/>
    <col min="10499" max="10499" width="14.36328125" style="108" customWidth="1"/>
    <col min="10500" max="10500" width="13.7265625" style="108" customWidth="1"/>
    <col min="10501" max="10502" width="12.6328125" style="108" customWidth="1"/>
    <col min="10503" max="10503" width="28.81640625" style="108" customWidth="1"/>
    <col min="10504" max="10738" width="8.7265625" style="108"/>
    <col min="10739" max="10739" width="5.36328125" style="108" customWidth="1"/>
    <col min="10740" max="10740" width="17.90625" style="108" customWidth="1"/>
    <col min="10741" max="10741" width="9" style="108" bestFit="1" customWidth="1"/>
    <col min="10742" max="10742" width="37.08984375" style="108" customWidth="1"/>
    <col min="10743" max="10743" width="10.26953125" style="108" customWidth="1"/>
    <col min="10744" max="10744" width="20.1796875" style="108" customWidth="1"/>
    <col min="10745" max="10745" width="18.453125" style="108" bestFit="1" customWidth="1"/>
    <col min="10746" max="10753" width="9.7265625" style="108" customWidth="1"/>
    <col min="10754" max="10754" width="16.1796875" style="108" customWidth="1"/>
    <col min="10755" max="10755" width="14.36328125" style="108" customWidth="1"/>
    <col min="10756" max="10756" width="13.7265625" style="108" customWidth="1"/>
    <col min="10757" max="10758" width="12.6328125" style="108" customWidth="1"/>
    <col min="10759" max="10759" width="28.81640625" style="108" customWidth="1"/>
    <col min="10760" max="10994" width="8.7265625" style="108"/>
    <col min="10995" max="10995" width="5.36328125" style="108" customWidth="1"/>
    <col min="10996" max="10996" width="17.90625" style="108" customWidth="1"/>
    <col min="10997" max="10997" width="9" style="108" bestFit="1" customWidth="1"/>
    <col min="10998" max="10998" width="37.08984375" style="108" customWidth="1"/>
    <col min="10999" max="10999" width="10.26953125" style="108" customWidth="1"/>
    <col min="11000" max="11000" width="20.1796875" style="108" customWidth="1"/>
    <col min="11001" max="11001" width="18.453125" style="108" bestFit="1" customWidth="1"/>
    <col min="11002" max="11009" width="9.7265625" style="108" customWidth="1"/>
    <col min="11010" max="11010" width="16.1796875" style="108" customWidth="1"/>
    <col min="11011" max="11011" width="14.36328125" style="108" customWidth="1"/>
    <col min="11012" max="11012" width="13.7265625" style="108" customWidth="1"/>
    <col min="11013" max="11014" width="12.6328125" style="108" customWidth="1"/>
    <col min="11015" max="11015" width="28.81640625" style="108" customWidth="1"/>
    <col min="11016" max="11250" width="8.7265625" style="108"/>
    <col min="11251" max="11251" width="5.36328125" style="108" customWidth="1"/>
    <col min="11252" max="11252" width="17.90625" style="108" customWidth="1"/>
    <col min="11253" max="11253" width="9" style="108" bestFit="1" customWidth="1"/>
    <col min="11254" max="11254" width="37.08984375" style="108" customWidth="1"/>
    <col min="11255" max="11255" width="10.26953125" style="108" customWidth="1"/>
    <col min="11256" max="11256" width="20.1796875" style="108" customWidth="1"/>
    <col min="11257" max="11257" width="18.453125" style="108" bestFit="1" customWidth="1"/>
    <col min="11258" max="11265" width="9.7265625" style="108" customWidth="1"/>
    <col min="11266" max="11266" width="16.1796875" style="108" customWidth="1"/>
    <col min="11267" max="11267" width="14.36328125" style="108" customWidth="1"/>
    <col min="11268" max="11268" width="13.7265625" style="108" customWidth="1"/>
    <col min="11269" max="11270" width="12.6328125" style="108" customWidth="1"/>
    <col min="11271" max="11271" width="28.81640625" style="108" customWidth="1"/>
    <col min="11272" max="11506" width="8.7265625" style="108"/>
    <col min="11507" max="11507" width="5.36328125" style="108" customWidth="1"/>
    <col min="11508" max="11508" width="17.90625" style="108" customWidth="1"/>
    <col min="11509" max="11509" width="9" style="108" bestFit="1" customWidth="1"/>
    <col min="11510" max="11510" width="37.08984375" style="108" customWidth="1"/>
    <col min="11511" max="11511" width="10.26953125" style="108" customWidth="1"/>
    <col min="11512" max="11512" width="20.1796875" style="108" customWidth="1"/>
    <col min="11513" max="11513" width="18.453125" style="108" bestFit="1" customWidth="1"/>
    <col min="11514" max="11521" width="9.7265625" style="108" customWidth="1"/>
    <col min="11522" max="11522" width="16.1796875" style="108" customWidth="1"/>
    <col min="11523" max="11523" width="14.36328125" style="108" customWidth="1"/>
    <col min="11524" max="11524" width="13.7265625" style="108" customWidth="1"/>
    <col min="11525" max="11526" width="12.6328125" style="108" customWidth="1"/>
    <col min="11527" max="11527" width="28.81640625" style="108" customWidth="1"/>
    <col min="11528" max="11762" width="8.7265625" style="108"/>
    <col min="11763" max="11763" width="5.36328125" style="108" customWidth="1"/>
    <col min="11764" max="11764" width="17.90625" style="108" customWidth="1"/>
    <col min="11765" max="11765" width="9" style="108" bestFit="1" customWidth="1"/>
    <col min="11766" max="11766" width="37.08984375" style="108" customWidth="1"/>
    <col min="11767" max="11767" width="10.26953125" style="108" customWidth="1"/>
    <col min="11768" max="11768" width="20.1796875" style="108" customWidth="1"/>
    <col min="11769" max="11769" width="18.453125" style="108" bestFit="1" customWidth="1"/>
    <col min="11770" max="11777" width="9.7265625" style="108" customWidth="1"/>
    <col min="11778" max="11778" width="16.1796875" style="108" customWidth="1"/>
    <col min="11779" max="11779" width="14.36328125" style="108" customWidth="1"/>
    <col min="11780" max="11780" width="13.7265625" style="108" customWidth="1"/>
    <col min="11781" max="11782" width="12.6328125" style="108" customWidth="1"/>
    <col min="11783" max="11783" width="28.81640625" style="108" customWidth="1"/>
    <col min="11784" max="12018" width="8.7265625" style="108"/>
    <col min="12019" max="12019" width="5.36328125" style="108" customWidth="1"/>
    <col min="12020" max="12020" width="17.90625" style="108" customWidth="1"/>
    <col min="12021" max="12021" width="9" style="108" bestFit="1" customWidth="1"/>
    <col min="12022" max="12022" width="37.08984375" style="108" customWidth="1"/>
    <col min="12023" max="12023" width="10.26953125" style="108" customWidth="1"/>
    <col min="12024" max="12024" width="20.1796875" style="108" customWidth="1"/>
    <col min="12025" max="12025" width="18.453125" style="108" bestFit="1" customWidth="1"/>
    <col min="12026" max="12033" width="9.7265625" style="108" customWidth="1"/>
    <col min="12034" max="12034" width="16.1796875" style="108" customWidth="1"/>
    <col min="12035" max="12035" width="14.36328125" style="108" customWidth="1"/>
    <col min="12036" max="12036" width="13.7265625" style="108" customWidth="1"/>
    <col min="12037" max="12038" width="12.6328125" style="108" customWidth="1"/>
    <col min="12039" max="12039" width="28.81640625" style="108" customWidth="1"/>
    <col min="12040" max="12274" width="8.7265625" style="108"/>
    <col min="12275" max="12275" width="5.36328125" style="108" customWidth="1"/>
    <col min="12276" max="12276" width="17.90625" style="108" customWidth="1"/>
    <col min="12277" max="12277" width="9" style="108" bestFit="1" customWidth="1"/>
    <col min="12278" max="12278" width="37.08984375" style="108" customWidth="1"/>
    <col min="12279" max="12279" width="10.26953125" style="108" customWidth="1"/>
    <col min="12280" max="12280" width="20.1796875" style="108" customWidth="1"/>
    <col min="12281" max="12281" width="18.453125" style="108" bestFit="1" customWidth="1"/>
    <col min="12282" max="12289" width="9.7265625" style="108" customWidth="1"/>
    <col min="12290" max="12290" width="16.1796875" style="108" customWidth="1"/>
    <col min="12291" max="12291" width="14.36328125" style="108" customWidth="1"/>
    <col min="12292" max="12292" width="13.7265625" style="108" customWidth="1"/>
    <col min="12293" max="12294" width="12.6328125" style="108" customWidth="1"/>
    <col min="12295" max="12295" width="28.81640625" style="108" customWidth="1"/>
    <col min="12296" max="12530" width="8.7265625" style="108"/>
    <col min="12531" max="12531" width="5.36328125" style="108" customWidth="1"/>
    <col min="12532" max="12532" width="17.90625" style="108" customWidth="1"/>
    <col min="12533" max="12533" width="9" style="108" bestFit="1" customWidth="1"/>
    <col min="12534" max="12534" width="37.08984375" style="108" customWidth="1"/>
    <col min="12535" max="12535" width="10.26953125" style="108" customWidth="1"/>
    <col min="12536" max="12536" width="20.1796875" style="108" customWidth="1"/>
    <col min="12537" max="12537" width="18.453125" style="108" bestFit="1" customWidth="1"/>
    <col min="12538" max="12545" width="9.7265625" style="108" customWidth="1"/>
    <col min="12546" max="12546" width="16.1796875" style="108" customWidth="1"/>
    <col min="12547" max="12547" width="14.36328125" style="108" customWidth="1"/>
    <col min="12548" max="12548" width="13.7265625" style="108" customWidth="1"/>
    <col min="12549" max="12550" width="12.6328125" style="108" customWidth="1"/>
    <col min="12551" max="12551" width="28.81640625" style="108" customWidth="1"/>
    <col min="12552" max="12786" width="8.7265625" style="108"/>
    <col min="12787" max="12787" width="5.36328125" style="108" customWidth="1"/>
    <col min="12788" max="12788" width="17.90625" style="108" customWidth="1"/>
    <col min="12789" max="12789" width="9" style="108" bestFit="1" customWidth="1"/>
    <col min="12790" max="12790" width="37.08984375" style="108" customWidth="1"/>
    <col min="12791" max="12791" width="10.26953125" style="108" customWidth="1"/>
    <col min="12792" max="12792" width="20.1796875" style="108" customWidth="1"/>
    <col min="12793" max="12793" width="18.453125" style="108" bestFit="1" customWidth="1"/>
    <col min="12794" max="12801" width="9.7265625" style="108" customWidth="1"/>
    <col min="12802" max="12802" width="16.1796875" style="108" customWidth="1"/>
    <col min="12803" max="12803" width="14.36328125" style="108" customWidth="1"/>
    <col min="12804" max="12804" width="13.7265625" style="108" customWidth="1"/>
    <col min="12805" max="12806" width="12.6328125" style="108" customWidth="1"/>
    <col min="12807" max="12807" width="28.81640625" style="108" customWidth="1"/>
    <col min="12808" max="13042" width="8.7265625" style="108"/>
    <col min="13043" max="13043" width="5.36328125" style="108" customWidth="1"/>
    <col min="13044" max="13044" width="17.90625" style="108" customWidth="1"/>
    <col min="13045" max="13045" width="9" style="108" bestFit="1" customWidth="1"/>
    <col min="13046" max="13046" width="37.08984375" style="108" customWidth="1"/>
    <col min="13047" max="13047" width="10.26953125" style="108" customWidth="1"/>
    <col min="13048" max="13048" width="20.1796875" style="108" customWidth="1"/>
    <col min="13049" max="13049" width="18.453125" style="108" bestFit="1" customWidth="1"/>
    <col min="13050" max="13057" width="9.7265625" style="108" customWidth="1"/>
    <col min="13058" max="13058" width="16.1796875" style="108" customWidth="1"/>
    <col min="13059" max="13059" width="14.36328125" style="108" customWidth="1"/>
    <col min="13060" max="13060" width="13.7265625" style="108" customWidth="1"/>
    <col min="13061" max="13062" width="12.6328125" style="108" customWidth="1"/>
    <col min="13063" max="13063" width="28.81640625" style="108" customWidth="1"/>
    <col min="13064" max="13298" width="8.7265625" style="108"/>
    <col min="13299" max="13299" width="5.36328125" style="108" customWidth="1"/>
    <col min="13300" max="13300" width="17.90625" style="108" customWidth="1"/>
    <col min="13301" max="13301" width="9" style="108" bestFit="1" customWidth="1"/>
    <col min="13302" max="13302" width="37.08984375" style="108" customWidth="1"/>
    <col min="13303" max="13303" width="10.26953125" style="108" customWidth="1"/>
    <col min="13304" max="13304" width="20.1796875" style="108" customWidth="1"/>
    <col min="13305" max="13305" width="18.453125" style="108" bestFit="1" customWidth="1"/>
    <col min="13306" max="13313" width="9.7265625" style="108" customWidth="1"/>
    <col min="13314" max="13314" width="16.1796875" style="108" customWidth="1"/>
    <col min="13315" max="13315" width="14.36328125" style="108" customWidth="1"/>
    <col min="13316" max="13316" width="13.7265625" style="108" customWidth="1"/>
    <col min="13317" max="13318" width="12.6328125" style="108" customWidth="1"/>
    <col min="13319" max="13319" width="28.81640625" style="108" customWidth="1"/>
    <col min="13320" max="13554" width="8.7265625" style="108"/>
    <col min="13555" max="13555" width="5.36328125" style="108" customWidth="1"/>
    <col min="13556" max="13556" width="17.90625" style="108" customWidth="1"/>
    <col min="13557" max="13557" width="9" style="108" bestFit="1" customWidth="1"/>
    <col min="13558" max="13558" width="37.08984375" style="108" customWidth="1"/>
    <col min="13559" max="13559" width="10.26953125" style="108" customWidth="1"/>
    <col min="13560" max="13560" width="20.1796875" style="108" customWidth="1"/>
    <col min="13561" max="13561" width="18.453125" style="108" bestFit="1" customWidth="1"/>
    <col min="13562" max="13569" width="9.7265625" style="108" customWidth="1"/>
    <col min="13570" max="13570" width="16.1796875" style="108" customWidth="1"/>
    <col min="13571" max="13571" width="14.36328125" style="108" customWidth="1"/>
    <col min="13572" max="13572" width="13.7265625" style="108" customWidth="1"/>
    <col min="13573" max="13574" width="12.6328125" style="108" customWidth="1"/>
    <col min="13575" max="13575" width="28.81640625" style="108" customWidth="1"/>
    <col min="13576" max="13810" width="8.7265625" style="108"/>
    <col min="13811" max="13811" width="5.36328125" style="108" customWidth="1"/>
    <col min="13812" max="13812" width="17.90625" style="108" customWidth="1"/>
    <col min="13813" max="13813" width="9" style="108" bestFit="1" customWidth="1"/>
    <col min="13814" max="13814" width="37.08984375" style="108" customWidth="1"/>
    <col min="13815" max="13815" width="10.26953125" style="108" customWidth="1"/>
    <col min="13816" max="13816" width="20.1796875" style="108" customWidth="1"/>
    <col min="13817" max="13817" width="18.453125" style="108" bestFit="1" customWidth="1"/>
    <col min="13818" max="13825" width="9.7265625" style="108" customWidth="1"/>
    <col min="13826" max="13826" width="16.1796875" style="108" customWidth="1"/>
    <col min="13827" max="13827" width="14.36328125" style="108" customWidth="1"/>
    <col min="13828" max="13828" width="13.7265625" style="108" customWidth="1"/>
    <col min="13829" max="13830" width="12.6328125" style="108" customWidth="1"/>
    <col min="13831" max="13831" width="28.81640625" style="108" customWidth="1"/>
    <col min="13832" max="14066" width="8.7265625" style="108"/>
    <col min="14067" max="14067" width="5.36328125" style="108" customWidth="1"/>
    <col min="14068" max="14068" width="17.90625" style="108" customWidth="1"/>
    <col min="14069" max="14069" width="9" style="108" bestFit="1" customWidth="1"/>
    <col min="14070" max="14070" width="37.08984375" style="108" customWidth="1"/>
    <col min="14071" max="14071" width="10.26953125" style="108" customWidth="1"/>
    <col min="14072" max="14072" width="20.1796875" style="108" customWidth="1"/>
    <col min="14073" max="14073" width="18.453125" style="108" bestFit="1" customWidth="1"/>
    <col min="14074" max="14081" width="9.7265625" style="108" customWidth="1"/>
    <col min="14082" max="14082" width="16.1796875" style="108" customWidth="1"/>
    <col min="14083" max="14083" width="14.36328125" style="108" customWidth="1"/>
    <col min="14084" max="14084" width="13.7265625" style="108" customWidth="1"/>
    <col min="14085" max="14086" width="12.6328125" style="108" customWidth="1"/>
    <col min="14087" max="14087" width="28.81640625" style="108" customWidth="1"/>
    <col min="14088" max="14322" width="8.7265625" style="108"/>
    <col min="14323" max="14323" width="5.36328125" style="108" customWidth="1"/>
    <col min="14324" max="14324" width="17.90625" style="108" customWidth="1"/>
    <col min="14325" max="14325" width="9" style="108" bestFit="1" customWidth="1"/>
    <col min="14326" max="14326" width="37.08984375" style="108" customWidth="1"/>
    <col min="14327" max="14327" width="10.26953125" style="108" customWidth="1"/>
    <col min="14328" max="14328" width="20.1796875" style="108" customWidth="1"/>
    <col min="14329" max="14329" width="18.453125" style="108" bestFit="1" customWidth="1"/>
    <col min="14330" max="14337" width="9.7265625" style="108" customWidth="1"/>
    <col min="14338" max="14338" width="16.1796875" style="108" customWidth="1"/>
    <col min="14339" max="14339" width="14.36328125" style="108" customWidth="1"/>
    <col min="14340" max="14340" width="13.7265625" style="108" customWidth="1"/>
    <col min="14341" max="14342" width="12.6328125" style="108" customWidth="1"/>
    <col min="14343" max="14343" width="28.81640625" style="108" customWidth="1"/>
    <col min="14344" max="14578" width="8.7265625" style="108"/>
    <col min="14579" max="14579" width="5.36328125" style="108" customWidth="1"/>
    <col min="14580" max="14580" width="17.90625" style="108" customWidth="1"/>
    <col min="14581" max="14581" width="9" style="108" bestFit="1" customWidth="1"/>
    <col min="14582" max="14582" width="37.08984375" style="108" customWidth="1"/>
    <col min="14583" max="14583" width="10.26953125" style="108" customWidth="1"/>
    <col min="14584" max="14584" width="20.1796875" style="108" customWidth="1"/>
    <col min="14585" max="14585" width="18.453125" style="108" bestFit="1" customWidth="1"/>
    <col min="14586" max="14593" width="9.7265625" style="108" customWidth="1"/>
    <col min="14594" max="14594" width="16.1796875" style="108" customWidth="1"/>
    <col min="14595" max="14595" width="14.36328125" style="108" customWidth="1"/>
    <col min="14596" max="14596" width="13.7265625" style="108" customWidth="1"/>
    <col min="14597" max="14598" width="12.6328125" style="108" customWidth="1"/>
    <col min="14599" max="14599" width="28.81640625" style="108" customWidth="1"/>
    <col min="14600" max="14834" width="8.7265625" style="108"/>
    <col min="14835" max="14835" width="5.36328125" style="108" customWidth="1"/>
    <col min="14836" max="14836" width="17.90625" style="108" customWidth="1"/>
    <col min="14837" max="14837" width="9" style="108" bestFit="1" customWidth="1"/>
    <col min="14838" max="14838" width="37.08984375" style="108" customWidth="1"/>
    <col min="14839" max="14839" width="10.26953125" style="108" customWidth="1"/>
    <col min="14840" max="14840" width="20.1796875" style="108" customWidth="1"/>
    <col min="14841" max="14841" width="18.453125" style="108" bestFit="1" customWidth="1"/>
    <col min="14842" max="14849" width="9.7265625" style="108" customWidth="1"/>
    <col min="14850" max="14850" width="16.1796875" style="108" customWidth="1"/>
    <col min="14851" max="14851" width="14.36328125" style="108" customWidth="1"/>
    <col min="14852" max="14852" width="13.7265625" style="108" customWidth="1"/>
    <col min="14853" max="14854" width="12.6328125" style="108" customWidth="1"/>
    <col min="14855" max="14855" width="28.81640625" style="108" customWidth="1"/>
    <col min="14856" max="15090" width="8.7265625" style="108"/>
    <col min="15091" max="15091" width="5.36328125" style="108" customWidth="1"/>
    <col min="15092" max="15092" width="17.90625" style="108" customWidth="1"/>
    <col min="15093" max="15093" width="9" style="108" bestFit="1" customWidth="1"/>
    <col min="15094" max="15094" width="37.08984375" style="108" customWidth="1"/>
    <col min="15095" max="15095" width="10.26953125" style="108" customWidth="1"/>
    <col min="15096" max="15096" width="20.1796875" style="108" customWidth="1"/>
    <col min="15097" max="15097" width="18.453125" style="108" bestFit="1" customWidth="1"/>
    <col min="15098" max="15105" width="9.7265625" style="108" customWidth="1"/>
    <col min="15106" max="15106" width="16.1796875" style="108" customWidth="1"/>
    <col min="15107" max="15107" width="14.36328125" style="108" customWidth="1"/>
    <col min="15108" max="15108" width="13.7265625" style="108" customWidth="1"/>
    <col min="15109" max="15110" width="12.6328125" style="108" customWidth="1"/>
    <col min="15111" max="15111" width="28.81640625" style="108" customWidth="1"/>
    <col min="15112" max="15346" width="8.7265625" style="108"/>
    <col min="15347" max="15347" width="5.36328125" style="108" customWidth="1"/>
    <col min="15348" max="15348" width="17.90625" style="108" customWidth="1"/>
    <col min="15349" max="15349" width="9" style="108" bestFit="1" customWidth="1"/>
    <col min="15350" max="15350" width="37.08984375" style="108" customWidth="1"/>
    <col min="15351" max="15351" width="10.26953125" style="108" customWidth="1"/>
    <col min="15352" max="15352" width="20.1796875" style="108" customWidth="1"/>
    <col min="15353" max="15353" width="18.453125" style="108" bestFit="1" customWidth="1"/>
    <col min="15354" max="15361" width="9.7265625" style="108" customWidth="1"/>
    <col min="15362" max="15362" width="16.1796875" style="108" customWidth="1"/>
    <col min="15363" max="15363" width="14.36328125" style="108" customWidth="1"/>
    <col min="15364" max="15364" width="13.7265625" style="108" customWidth="1"/>
    <col min="15365" max="15366" width="12.6328125" style="108" customWidth="1"/>
    <col min="15367" max="15367" width="28.81640625" style="108" customWidth="1"/>
    <col min="15368" max="15602" width="8.7265625" style="108"/>
    <col min="15603" max="15603" width="5.36328125" style="108" customWidth="1"/>
    <col min="15604" max="15604" width="17.90625" style="108" customWidth="1"/>
    <col min="15605" max="15605" width="9" style="108" bestFit="1" customWidth="1"/>
    <col min="15606" max="15606" width="37.08984375" style="108" customWidth="1"/>
    <col min="15607" max="15607" width="10.26953125" style="108" customWidth="1"/>
    <col min="15608" max="15608" width="20.1796875" style="108" customWidth="1"/>
    <col min="15609" max="15609" width="18.453125" style="108" bestFit="1" customWidth="1"/>
    <col min="15610" max="15617" width="9.7265625" style="108" customWidth="1"/>
    <col min="15618" max="15618" width="16.1796875" style="108" customWidth="1"/>
    <col min="15619" max="15619" width="14.36328125" style="108" customWidth="1"/>
    <col min="15620" max="15620" width="13.7265625" style="108" customWidth="1"/>
    <col min="15621" max="15622" width="12.6328125" style="108" customWidth="1"/>
    <col min="15623" max="15623" width="28.81640625" style="108" customWidth="1"/>
    <col min="15624" max="15858" width="8.7265625" style="108"/>
    <col min="15859" max="15859" width="5.36328125" style="108" customWidth="1"/>
    <col min="15860" max="15860" width="17.90625" style="108" customWidth="1"/>
    <col min="15861" max="15861" width="9" style="108" bestFit="1" customWidth="1"/>
    <col min="15862" max="15862" width="37.08984375" style="108" customWidth="1"/>
    <col min="15863" max="15863" width="10.26953125" style="108" customWidth="1"/>
    <col min="15864" max="15864" width="20.1796875" style="108" customWidth="1"/>
    <col min="15865" max="15865" width="18.453125" style="108" bestFit="1" customWidth="1"/>
    <col min="15866" max="15873" width="9.7265625" style="108" customWidth="1"/>
    <col min="15874" max="15874" width="16.1796875" style="108" customWidth="1"/>
    <col min="15875" max="15875" width="14.36328125" style="108" customWidth="1"/>
    <col min="15876" max="15876" width="13.7265625" style="108" customWidth="1"/>
    <col min="15877" max="15878" width="12.6328125" style="108" customWidth="1"/>
    <col min="15879" max="15879" width="28.81640625" style="108" customWidth="1"/>
    <col min="15880" max="16114" width="8.7265625" style="108"/>
    <col min="16115" max="16115" width="5.36328125" style="108" customWidth="1"/>
    <col min="16116" max="16116" width="17.90625" style="108" customWidth="1"/>
    <col min="16117" max="16117" width="9" style="108" bestFit="1" customWidth="1"/>
    <col min="16118" max="16118" width="37.08984375" style="108" customWidth="1"/>
    <col min="16119" max="16119" width="10.26953125" style="108" customWidth="1"/>
    <col min="16120" max="16120" width="20.1796875" style="108" customWidth="1"/>
    <col min="16121" max="16121" width="18.453125" style="108" bestFit="1" customWidth="1"/>
    <col min="16122" max="16129" width="9.7265625" style="108" customWidth="1"/>
    <col min="16130" max="16130" width="16.1796875" style="108" customWidth="1"/>
    <col min="16131" max="16131" width="14.36328125" style="108" customWidth="1"/>
    <col min="16132" max="16132" width="13.7265625" style="108" customWidth="1"/>
    <col min="16133" max="16134" width="12.6328125" style="108" customWidth="1"/>
    <col min="16135" max="16135" width="28.81640625" style="108" customWidth="1"/>
    <col min="16136" max="16384" width="8.7265625" style="108"/>
  </cols>
  <sheetData>
    <row r="1" spans="1:7" s="12" customFormat="1" ht="38" customHeight="1" x14ac:dyDescent="0.35">
      <c r="A1" s="584" t="s">
        <v>21</v>
      </c>
      <c r="B1" s="585" t="s">
        <v>54</v>
      </c>
      <c r="C1" s="585"/>
      <c r="D1" s="584" t="s">
        <v>48</v>
      </c>
      <c r="E1" s="585" t="s">
        <v>59</v>
      </c>
      <c r="F1" s="584" t="s">
        <v>50</v>
      </c>
      <c r="G1" s="584"/>
    </row>
    <row r="2" spans="1:7" s="12" customFormat="1" ht="46.5" customHeight="1" x14ac:dyDescent="0.35">
      <c r="A2" s="584"/>
      <c r="B2" s="585"/>
      <c r="C2" s="585"/>
      <c r="D2" s="584"/>
      <c r="E2" s="585"/>
      <c r="F2" s="584" t="s">
        <v>211</v>
      </c>
      <c r="G2" s="584" t="s">
        <v>212</v>
      </c>
    </row>
    <row r="3" spans="1:7" s="12" customFormat="1" x14ac:dyDescent="0.35">
      <c r="A3" s="584"/>
      <c r="B3" s="585"/>
      <c r="C3" s="585"/>
      <c r="D3" s="584"/>
      <c r="E3" s="386">
        <v>2027</v>
      </c>
      <c r="F3" s="584"/>
      <c r="G3" s="584"/>
    </row>
    <row r="4" spans="1:7" s="12" customFormat="1" x14ac:dyDescent="0.35">
      <c r="A4" s="618" t="s">
        <v>389</v>
      </c>
      <c r="B4" s="618"/>
      <c r="C4" s="618"/>
      <c r="D4" s="618"/>
      <c r="E4" s="618"/>
      <c r="F4" s="618"/>
      <c r="G4" s="618"/>
    </row>
    <row r="5" spans="1:7" s="107" customFormat="1" x14ac:dyDescent="0.35">
      <c r="A5" s="474">
        <v>3</v>
      </c>
      <c r="B5" s="474" t="s">
        <v>390</v>
      </c>
      <c r="C5" s="619" t="s">
        <v>391</v>
      </c>
      <c r="D5" s="619"/>
      <c r="E5" s="475"/>
      <c r="F5" s="476"/>
      <c r="G5" s="474"/>
    </row>
    <row r="6" spans="1:7" x14ac:dyDescent="0.35">
      <c r="A6" s="71"/>
      <c r="B6" s="71" t="s">
        <v>392</v>
      </c>
      <c r="C6" s="581" t="s">
        <v>393</v>
      </c>
      <c r="D6" s="581"/>
      <c r="E6" s="73"/>
      <c r="F6" s="401"/>
      <c r="G6" s="71"/>
    </row>
    <row r="7" spans="1:7" ht="31" x14ac:dyDescent="0.35">
      <c r="A7" s="71"/>
      <c r="B7" s="44">
        <v>1</v>
      </c>
      <c r="C7" s="76" t="s">
        <v>393</v>
      </c>
      <c r="D7" s="52" t="s">
        <v>20</v>
      </c>
      <c r="E7" s="86">
        <v>2027</v>
      </c>
      <c r="F7" s="403">
        <f>'2026_3'!F7</f>
        <v>16300000</v>
      </c>
      <c r="G7" s="44" t="s">
        <v>120</v>
      </c>
    </row>
    <row r="8" spans="1:7" x14ac:dyDescent="0.35">
      <c r="A8" s="71"/>
      <c r="B8" s="71" t="s">
        <v>395</v>
      </c>
      <c r="C8" s="581" t="s">
        <v>396</v>
      </c>
      <c r="D8" s="581"/>
      <c r="E8" s="73"/>
      <c r="F8" s="401"/>
      <c r="G8" s="71"/>
    </row>
    <row r="9" spans="1:7" ht="28.5" customHeight="1" x14ac:dyDescent="0.35">
      <c r="A9" s="402"/>
      <c r="B9" s="44">
        <v>1</v>
      </c>
      <c r="C9" s="76" t="s">
        <v>396</v>
      </c>
      <c r="D9" s="75" t="s">
        <v>398</v>
      </c>
      <c r="E9" s="86">
        <v>2027</v>
      </c>
      <c r="F9" s="403">
        <f>'2026_3'!F9</f>
        <v>3635000</v>
      </c>
      <c r="G9" s="86" t="s">
        <v>120</v>
      </c>
    </row>
    <row r="10" spans="1:7" s="109" customFormat="1" ht="30" customHeight="1" x14ac:dyDescent="0.35">
      <c r="A10" s="71">
        <v>3</v>
      </c>
      <c r="B10" s="388" t="s">
        <v>377</v>
      </c>
      <c r="C10" s="389" t="s">
        <v>391</v>
      </c>
      <c r="D10" s="388"/>
      <c r="E10" s="73"/>
      <c r="F10" s="349"/>
      <c r="G10" s="391"/>
    </row>
    <row r="11" spans="1:7" ht="25" customHeight="1" x14ac:dyDescent="0.35">
      <c r="A11" s="551"/>
      <c r="B11" s="552" t="s">
        <v>399</v>
      </c>
      <c r="C11" s="553" t="s">
        <v>400</v>
      </c>
      <c r="D11" s="554"/>
      <c r="E11" s="73"/>
      <c r="F11" s="349"/>
      <c r="G11" s="391"/>
    </row>
    <row r="12" spans="1:7" ht="30" customHeight="1" x14ac:dyDescent="0.35">
      <c r="A12" s="551"/>
      <c r="B12" s="81">
        <v>1</v>
      </c>
      <c r="C12" s="78" t="s">
        <v>401</v>
      </c>
      <c r="D12" s="79" t="s">
        <v>6</v>
      </c>
      <c r="E12" s="86">
        <v>2027</v>
      </c>
      <c r="F12" s="349">
        <v>32400000</v>
      </c>
      <c r="G12" s="77" t="s">
        <v>74</v>
      </c>
    </row>
    <row r="13" spans="1:7" ht="30" customHeight="1" x14ac:dyDescent="0.35">
      <c r="A13" s="551"/>
      <c r="B13" s="81">
        <v>1</v>
      </c>
      <c r="C13" s="78" t="s">
        <v>402</v>
      </c>
      <c r="D13" s="79" t="s">
        <v>403</v>
      </c>
      <c r="E13" s="86">
        <v>2027</v>
      </c>
      <c r="F13" s="349">
        <v>7200000</v>
      </c>
      <c r="G13" s="77" t="s">
        <v>74</v>
      </c>
    </row>
    <row r="14" spans="1:7" x14ac:dyDescent="0.35">
      <c r="A14" s="71">
        <v>3</v>
      </c>
      <c r="B14" s="71" t="s">
        <v>404</v>
      </c>
      <c r="C14" s="581" t="s">
        <v>405</v>
      </c>
      <c r="D14" s="581"/>
      <c r="E14" s="73"/>
      <c r="F14" s="401"/>
      <c r="G14" s="71"/>
    </row>
    <row r="15" spans="1:7" ht="33.5" customHeight="1" x14ac:dyDescent="0.35">
      <c r="A15" s="71"/>
      <c r="B15" s="86">
        <v>1</v>
      </c>
      <c r="C15" s="76" t="s">
        <v>408</v>
      </c>
      <c r="D15" s="75" t="s">
        <v>302</v>
      </c>
      <c r="E15" s="86">
        <v>2027</v>
      </c>
      <c r="F15" s="403">
        <f>'2026_3'!F15</f>
        <v>27620000</v>
      </c>
      <c r="G15" s="86" t="s">
        <v>120</v>
      </c>
    </row>
    <row r="16" spans="1:7" ht="31" x14ac:dyDescent="0.35">
      <c r="A16" s="71"/>
      <c r="B16" s="86">
        <v>2</v>
      </c>
      <c r="C16" s="76" t="s">
        <v>409</v>
      </c>
      <c r="D16" s="75" t="s">
        <v>302</v>
      </c>
      <c r="E16" s="86">
        <v>2027</v>
      </c>
      <c r="F16" s="403">
        <f>'2026_3'!F16</f>
        <v>35500000</v>
      </c>
      <c r="G16" s="86" t="s">
        <v>120</v>
      </c>
    </row>
    <row r="17" spans="1:7" x14ac:dyDescent="0.35">
      <c r="A17" s="71"/>
      <c r="B17" s="71" t="s">
        <v>410</v>
      </c>
      <c r="C17" s="581" t="s">
        <v>411</v>
      </c>
      <c r="D17" s="581"/>
      <c r="E17" s="73"/>
      <c r="F17" s="401"/>
      <c r="G17" s="71"/>
    </row>
    <row r="18" spans="1:7" ht="26" customHeight="1" x14ac:dyDescent="0.35">
      <c r="A18" s="71"/>
      <c r="B18" s="86">
        <v>1</v>
      </c>
      <c r="C18" s="76" t="s">
        <v>412</v>
      </c>
      <c r="D18" s="75" t="s">
        <v>302</v>
      </c>
      <c r="E18" s="86">
        <v>2027</v>
      </c>
      <c r="F18" s="403">
        <v>20000000</v>
      </c>
      <c r="G18" s="86" t="s">
        <v>120</v>
      </c>
    </row>
    <row r="19" spans="1:7" x14ac:dyDescent="0.35">
      <c r="A19" s="71">
        <v>3</v>
      </c>
      <c r="B19" s="71" t="s">
        <v>404</v>
      </c>
      <c r="C19" s="581" t="s">
        <v>405</v>
      </c>
      <c r="D19" s="581"/>
      <c r="E19" s="73"/>
      <c r="F19" s="401"/>
      <c r="G19" s="71"/>
    </row>
    <row r="20" spans="1:7" ht="23" customHeight="1" x14ac:dyDescent="0.35">
      <c r="A20" s="71"/>
      <c r="B20" s="71" t="s">
        <v>417</v>
      </c>
      <c r="C20" s="581" t="s">
        <v>418</v>
      </c>
      <c r="D20" s="581"/>
      <c r="E20" s="73"/>
      <c r="F20" s="401"/>
      <c r="G20" s="71"/>
    </row>
    <row r="21" spans="1:7" ht="25.5" customHeight="1" x14ac:dyDescent="0.35">
      <c r="A21" s="402"/>
      <c r="B21" s="86">
        <v>1</v>
      </c>
      <c r="C21" s="76" t="s">
        <v>418</v>
      </c>
      <c r="D21" s="75" t="s">
        <v>688</v>
      </c>
      <c r="E21" s="86">
        <v>2027</v>
      </c>
      <c r="F21" s="403">
        <f>'2026_3'!F19</f>
        <v>17450000</v>
      </c>
      <c r="G21" s="86" t="s">
        <v>120</v>
      </c>
    </row>
    <row r="22" spans="1:7" ht="31.5" customHeight="1" x14ac:dyDescent="0.35">
      <c r="A22" s="71"/>
      <c r="B22" s="71" t="s">
        <v>419</v>
      </c>
      <c r="C22" s="581" t="s">
        <v>420</v>
      </c>
      <c r="D22" s="581"/>
      <c r="E22" s="73"/>
      <c r="F22" s="401"/>
      <c r="G22" s="71"/>
    </row>
    <row r="23" spans="1:7" ht="30" customHeight="1" x14ac:dyDescent="0.35">
      <c r="A23" s="402"/>
      <c r="B23" s="86">
        <v>1</v>
      </c>
      <c r="C23" s="76" t="str">
        <f>'2026_3'!C21</f>
        <v>Peningkatan Kapasitas Kader Keagamaan bagi Pengurus Masjid dan Musholla dan (Belanja Jam Digital Masjid -Musholla)</v>
      </c>
      <c r="D23" s="75" t="str">
        <f>'2026_3'!D21</f>
        <v>4 Masjid/Musholla</v>
      </c>
      <c r="E23" s="86">
        <v>2027</v>
      </c>
      <c r="F23" s="403">
        <f>'2026_3'!F21</f>
        <v>15635000</v>
      </c>
      <c r="G23" s="86" t="s">
        <v>120</v>
      </c>
    </row>
    <row r="24" spans="1:7" x14ac:dyDescent="0.35">
      <c r="A24" s="71">
        <v>3</v>
      </c>
      <c r="B24" s="71" t="s">
        <v>421</v>
      </c>
      <c r="C24" s="581" t="s">
        <v>422</v>
      </c>
      <c r="D24" s="581"/>
      <c r="E24" s="73"/>
      <c r="F24" s="401"/>
      <c r="G24" s="71"/>
    </row>
    <row r="25" spans="1:7" x14ac:dyDescent="0.35">
      <c r="A25" s="71"/>
      <c r="B25" s="71" t="s">
        <v>423</v>
      </c>
      <c r="C25" s="581" t="s">
        <v>424</v>
      </c>
      <c r="D25" s="581"/>
      <c r="E25" s="73"/>
      <c r="F25" s="401"/>
      <c r="G25" s="71"/>
    </row>
    <row r="26" spans="1:7" ht="31" x14ac:dyDescent="0.35">
      <c r="A26" s="71"/>
      <c r="B26" s="86">
        <v>3</v>
      </c>
      <c r="C26" s="76" t="s">
        <v>424</v>
      </c>
      <c r="D26" s="75" t="s">
        <v>302</v>
      </c>
      <c r="E26" s="86">
        <v>2027</v>
      </c>
      <c r="F26" s="403">
        <v>3500000</v>
      </c>
      <c r="G26" s="86" t="s">
        <v>120</v>
      </c>
    </row>
    <row r="27" spans="1:7" x14ac:dyDescent="0.35">
      <c r="A27" s="71"/>
      <c r="B27" s="71" t="s">
        <v>431</v>
      </c>
      <c r="C27" s="581" t="s">
        <v>432</v>
      </c>
      <c r="D27" s="581"/>
      <c r="E27" s="73"/>
      <c r="F27" s="401"/>
      <c r="G27" s="71"/>
    </row>
    <row r="28" spans="1:7" ht="29.15" customHeight="1" x14ac:dyDescent="0.35">
      <c r="A28" s="402"/>
      <c r="B28" s="86">
        <v>1</v>
      </c>
      <c r="C28" s="76" t="s">
        <v>433</v>
      </c>
      <c r="D28" s="75" t="s">
        <v>689</v>
      </c>
      <c r="E28" s="86">
        <v>2027</v>
      </c>
      <c r="F28" s="403">
        <v>50000000</v>
      </c>
      <c r="G28" s="86" t="s">
        <v>120</v>
      </c>
    </row>
    <row r="29" spans="1:7" ht="19" customHeight="1" x14ac:dyDescent="0.35">
      <c r="A29" s="620" t="s">
        <v>206</v>
      </c>
      <c r="B29" s="620"/>
      <c r="C29" s="620"/>
      <c r="D29" s="620"/>
      <c r="E29" s="477"/>
      <c r="F29" s="405">
        <f>SUM(F5:F28)</f>
        <v>229240000</v>
      </c>
      <c r="G29" s="478"/>
    </row>
  </sheetData>
  <mergeCells count="20">
    <mergeCell ref="C25:D25"/>
    <mergeCell ref="C27:D27"/>
    <mergeCell ref="A29:D29"/>
    <mergeCell ref="C19:D19"/>
    <mergeCell ref="C20:D20"/>
    <mergeCell ref="C22:D22"/>
    <mergeCell ref="C24:D24"/>
    <mergeCell ref="C17:D17"/>
    <mergeCell ref="A1:A3"/>
    <mergeCell ref="B1:C3"/>
    <mergeCell ref="D1:D3"/>
    <mergeCell ref="F1:G1"/>
    <mergeCell ref="F2:F3"/>
    <mergeCell ref="G2:G3"/>
    <mergeCell ref="E1:E2"/>
    <mergeCell ref="A4:G4"/>
    <mergeCell ref="C5:D5"/>
    <mergeCell ref="C6:D6"/>
    <mergeCell ref="C8:D8"/>
    <mergeCell ref="C14:D14"/>
  </mergeCells>
  <pageMargins left="0.7" right="0.7" top="0.75" bottom="0.75" header="0.3" footer="0.3"/>
  <pageSetup paperSize="5" scale="5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0B52-5449-42EE-AB16-9DB5EC8D8892}">
  <sheetPr>
    <tabColor rgb="FF00B050"/>
  </sheetPr>
  <dimension ref="A1:G32"/>
  <sheetViews>
    <sheetView view="pageBreakPreview" topLeftCell="A22" zoomScale="70" zoomScaleNormal="70" zoomScaleSheetLayoutView="70" workbookViewId="0">
      <selection activeCell="F9" sqref="F9"/>
    </sheetView>
  </sheetViews>
  <sheetFormatPr defaultRowHeight="15.5" x14ac:dyDescent="0.35"/>
  <cols>
    <col min="1" max="1" width="5.36328125" style="42" customWidth="1"/>
    <col min="2" max="2" width="9" style="45" bestFit="1" customWidth="1"/>
    <col min="3" max="3" width="59" style="45" customWidth="1"/>
    <col min="4" max="4" width="18.453125" style="47" bestFit="1" customWidth="1"/>
    <col min="5" max="5" width="9.7265625" style="45" customWidth="1"/>
    <col min="6" max="6" width="16.1796875" style="48" customWidth="1"/>
    <col min="7" max="7" width="14.36328125" style="45" customWidth="1"/>
    <col min="8" max="242" width="8.7265625" style="108"/>
    <col min="243" max="243" width="5.36328125" style="108" customWidth="1"/>
    <col min="244" max="244" width="17.90625" style="108" customWidth="1"/>
    <col min="245" max="245" width="9" style="108" bestFit="1" customWidth="1"/>
    <col min="246" max="246" width="37.08984375" style="108" customWidth="1"/>
    <col min="247" max="247" width="10.26953125" style="108" customWidth="1"/>
    <col min="248" max="248" width="20.1796875" style="108" customWidth="1"/>
    <col min="249" max="249" width="18.453125" style="108" bestFit="1" customWidth="1"/>
    <col min="250" max="257" width="9.7265625" style="108" customWidth="1"/>
    <col min="258" max="258" width="16.1796875" style="108" customWidth="1"/>
    <col min="259" max="259" width="14.36328125" style="108" customWidth="1"/>
    <col min="260" max="260" width="13.7265625" style="108" customWidth="1"/>
    <col min="261" max="262" width="12.6328125" style="108" customWidth="1"/>
    <col min="263" max="263" width="28.81640625" style="108" customWidth="1"/>
    <col min="264" max="498" width="8.7265625" style="108"/>
    <col min="499" max="499" width="5.36328125" style="108" customWidth="1"/>
    <col min="500" max="500" width="17.90625" style="108" customWidth="1"/>
    <col min="501" max="501" width="9" style="108" bestFit="1" customWidth="1"/>
    <col min="502" max="502" width="37.08984375" style="108" customWidth="1"/>
    <col min="503" max="503" width="10.26953125" style="108" customWidth="1"/>
    <col min="504" max="504" width="20.1796875" style="108" customWidth="1"/>
    <col min="505" max="505" width="18.453125" style="108" bestFit="1" customWidth="1"/>
    <col min="506" max="513" width="9.7265625" style="108" customWidth="1"/>
    <col min="514" max="514" width="16.1796875" style="108" customWidth="1"/>
    <col min="515" max="515" width="14.36328125" style="108" customWidth="1"/>
    <col min="516" max="516" width="13.7265625" style="108" customWidth="1"/>
    <col min="517" max="518" width="12.6328125" style="108" customWidth="1"/>
    <col min="519" max="519" width="28.81640625" style="108" customWidth="1"/>
    <col min="520" max="754" width="8.7265625" style="108"/>
    <col min="755" max="755" width="5.36328125" style="108" customWidth="1"/>
    <col min="756" max="756" width="17.90625" style="108" customWidth="1"/>
    <col min="757" max="757" width="9" style="108" bestFit="1" customWidth="1"/>
    <col min="758" max="758" width="37.08984375" style="108" customWidth="1"/>
    <col min="759" max="759" width="10.26953125" style="108" customWidth="1"/>
    <col min="760" max="760" width="20.1796875" style="108" customWidth="1"/>
    <col min="761" max="761" width="18.453125" style="108" bestFit="1" customWidth="1"/>
    <col min="762" max="769" width="9.7265625" style="108" customWidth="1"/>
    <col min="770" max="770" width="16.1796875" style="108" customWidth="1"/>
    <col min="771" max="771" width="14.36328125" style="108" customWidth="1"/>
    <col min="772" max="772" width="13.7265625" style="108" customWidth="1"/>
    <col min="773" max="774" width="12.6328125" style="108" customWidth="1"/>
    <col min="775" max="775" width="28.81640625" style="108" customWidth="1"/>
    <col min="776" max="1010" width="8.7265625" style="108"/>
    <col min="1011" max="1011" width="5.36328125" style="108" customWidth="1"/>
    <col min="1012" max="1012" width="17.90625" style="108" customWidth="1"/>
    <col min="1013" max="1013" width="9" style="108" bestFit="1" customWidth="1"/>
    <col min="1014" max="1014" width="37.08984375" style="108" customWidth="1"/>
    <col min="1015" max="1015" width="10.26953125" style="108" customWidth="1"/>
    <col min="1016" max="1016" width="20.1796875" style="108" customWidth="1"/>
    <col min="1017" max="1017" width="18.453125" style="108" bestFit="1" customWidth="1"/>
    <col min="1018" max="1025" width="9.7265625" style="108" customWidth="1"/>
    <col min="1026" max="1026" width="16.1796875" style="108" customWidth="1"/>
    <col min="1027" max="1027" width="14.36328125" style="108" customWidth="1"/>
    <col min="1028" max="1028" width="13.7265625" style="108" customWidth="1"/>
    <col min="1029" max="1030" width="12.6328125" style="108" customWidth="1"/>
    <col min="1031" max="1031" width="28.81640625" style="108" customWidth="1"/>
    <col min="1032" max="1266" width="8.7265625" style="108"/>
    <col min="1267" max="1267" width="5.36328125" style="108" customWidth="1"/>
    <col min="1268" max="1268" width="17.90625" style="108" customWidth="1"/>
    <col min="1269" max="1269" width="9" style="108" bestFit="1" customWidth="1"/>
    <col min="1270" max="1270" width="37.08984375" style="108" customWidth="1"/>
    <col min="1271" max="1271" width="10.26953125" style="108" customWidth="1"/>
    <col min="1272" max="1272" width="20.1796875" style="108" customWidth="1"/>
    <col min="1273" max="1273" width="18.453125" style="108" bestFit="1" customWidth="1"/>
    <col min="1274" max="1281" width="9.7265625" style="108" customWidth="1"/>
    <col min="1282" max="1282" width="16.1796875" style="108" customWidth="1"/>
    <col min="1283" max="1283" width="14.36328125" style="108" customWidth="1"/>
    <col min="1284" max="1284" width="13.7265625" style="108" customWidth="1"/>
    <col min="1285" max="1286" width="12.6328125" style="108" customWidth="1"/>
    <col min="1287" max="1287" width="28.81640625" style="108" customWidth="1"/>
    <col min="1288" max="1522" width="8.7265625" style="108"/>
    <col min="1523" max="1523" width="5.36328125" style="108" customWidth="1"/>
    <col min="1524" max="1524" width="17.90625" style="108" customWidth="1"/>
    <col min="1525" max="1525" width="9" style="108" bestFit="1" customWidth="1"/>
    <col min="1526" max="1526" width="37.08984375" style="108" customWidth="1"/>
    <col min="1527" max="1527" width="10.26953125" style="108" customWidth="1"/>
    <col min="1528" max="1528" width="20.1796875" style="108" customWidth="1"/>
    <col min="1529" max="1529" width="18.453125" style="108" bestFit="1" customWidth="1"/>
    <col min="1530" max="1537" width="9.7265625" style="108" customWidth="1"/>
    <col min="1538" max="1538" width="16.1796875" style="108" customWidth="1"/>
    <col min="1539" max="1539" width="14.36328125" style="108" customWidth="1"/>
    <col min="1540" max="1540" width="13.7265625" style="108" customWidth="1"/>
    <col min="1541" max="1542" width="12.6328125" style="108" customWidth="1"/>
    <col min="1543" max="1543" width="28.81640625" style="108" customWidth="1"/>
    <col min="1544" max="1778" width="8.7265625" style="108"/>
    <col min="1779" max="1779" width="5.36328125" style="108" customWidth="1"/>
    <col min="1780" max="1780" width="17.90625" style="108" customWidth="1"/>
    <col min="1781" max="1781" width="9" style="108" bestFit="1" customWidth="1"/>
    <col min="1782" max="1782" width="37.08984375" style="108" customWidth="1"/>
    <col min="1783" max="1783" width="10.26953125" style="108" customWidth="1"/>
    <col min="1784" max="1784" width="20.1796875" style="108" customWidth="1"/>
    <col min="1785" max="1785" width="18.453125" style="108" bestFit="1" customWidth="1"/>
    <col min="1786" max="1793" width="9.7265625" style="108" customWidth="1"/>
    <col min="1794" max="1794" width="16.1796875" style="108" customWidth="1"/>
    <col min="1795" max="1795" width="14.36328125" style="108" customWidth="1"/>
    <col min="1796" max="1796" width="13.7265625" style="108" customWidth="1"/>
    <col min="1797" max="1798" width="12.6328125" style="108" customWidth="1"/>
    <col min="1799" max="1799" width="28.81640625" style="108" customWidth="1"/>
    <col min="1800" max="2034" width="8.7265625" style="108"/>
    <col min="2035" max="2035" width="5.36328125" style="108" customWidth="1"/>
    <col min="2036" max="2036" width="17.90625" style="108" customWidth="1"/>
    <col min="2037" max="2037" width="9" style="108" bestFit="1" customWidth="1"/>
    <col min="2038" max="2038" width="37.08984375" style="108" customWidth="1"/>
    <col min="2039" max="2039" width="10.26953125" style="108" customWidth="1"/>
    <col min="2040" max="2040" width="20.1796875" style="108" customWidth="1"/>
    <col min="2041" max="2041" width="18.453125" style="108" bestFit="1" customWidth="1"/>
    <col min="2042" max="2049" width="9.7265625" style="108" customWidth="1"/>
    <col min="2050" max="2050" width="16.1796875" style="108" customWidth="1"/>
    <col min="2051" max="2051" width="14.36328125" style="108" customWidth="1"/>
    <col min="2052" max="2052" width="13.7265625" style="108" customWidth="1"/>
    <col min="2053" max="2054" width="12.6328125" style="108" customWidth="1"/>
    <col min="2055" max="2055" width="28.81640625" style="108" customWidth="1"/>
    <col min="2056" max="2290" width="8.7265625" style="108"/>
    <col min="2291" max="2291" width="5.36328125" style="108" customWidth="1"/>
    <col min="2292" max="2292" width="17.90625" style="108" customWidth="1"/>
    <col min="2293" max="2293" width="9" style="108" bestFit="1" customWidth="1"/>
    <col min="2294" max="2294" width="37.08984375" style="108" customWidth="1"/>
    <col min="2295" max="2295" width="10.26953125" style="108" customWidth="1"/>
    <col min="2296" max="2296" width="20.1796875" style="108" customWidth="1"/>
    <col min="2297" max="2297" width="18.453125" style="108" bestFit="1" customWidth="1"/>
    <col min="2298" max="2305" width="9.7265625" style="108" customWidth="1"/>
    <col min="2306" max="2306" width="16.1796875" style="108" customWidth="1"/>
    <col min="2307" max="2307" width="14.36328125" style="108" customWidth="1"/>
    <col min="2308" max="2308" width="13.7265625" style="108" customWidth="1"/>
    <col min="2309" max="2310" width="12.6328125" style="108" customWidth="1"/>
    <col min="2311" max="2311" width="28.81640625" style="108" customWidth="1"/>
    <col min="2312" max="2546" width="8.7265625" style="108"/>
    <col min="2547" max="2547" width="5.36328125" style="108" customWidth="1"/>
    <col min="2548" max="2548" width="17.90625" style="108" customWidth="1"/>
    <col min="2549" max="2549" width="9" style="108" bestFit="1" customWidth="1"/>
    <col min="2550" max="2550" width="37.08984375" style="108" customWidth="1"/>
    <col min="2551" max="2551" width="10.26953125" style="108" customWidth="1"/>
    <col min="2552" max="2552" width="20.1796875" style="108" customWidth="1"/>
    <col min="2553" max="2553" width="18.453125" style="108" bestFit="1" customWidth="1"/>
    <col min="2554" max="2561" width="9.7265625" style="108" customWidth="1"/>
    <col min="2562" max="2562" width="16.1796875" style="108" customWidth="1"/>
    <col min="2563" max="2563" width="14.36328125" style="108" customWidth="1"/>
    <col min="2564" max="2564" width="13.7265625" style="108" customWidth="1"/>
    <col min="2565" max="2566" width="12.6328125" style="108" customWidth="1"/>
    <col min="2567" max="2567" width="28.81640625" style="108" customWidth="1"/>
    <col min="2568" max="2802" width="8.7265625" style="108"/>
    <col min="2803" max="2803" width="5.36328125" style="108" customWidth="1"/>
    <col min="2804" max="2804" width="17.90625" style="108" customWidth="1"/>
    <col min="2805" max="2805" width="9" style="108" bestFit="1" customWidth="1"/>
    <col min="2806" max="2806" width="37.08984375" style="108" customWidth="1"/>
    <col min="2807" max="2807" width="10.26953125" style="108" customWidth="1"/>
    <col min="2808" max="2808" width="20.1796875" style="108" customWidth="1"/>
    <col min="2809" max="2809" width="18.453125" style="108" bestFit="1" customWidth="1"/>
    <col min="2810" max="2817" width="9.7265625" style="108" customWidth="1"/>
    <col min="2818" max="2818" width="16.1796875" style="108" customWidth="1"/>
    <col min="2819" max="2819" width="14.36328125" style="108" customWidth="1"/>
    <col min="2820" max="2820" width="13.7265625" style="108" customWidth="1"/>
    <col min="2821" max="2822" width="12.6328125" style="108" customWidth="1"/>
    <col min="2823" max="2823" width="28.81640625" style="108" customWidth="1"/>
    <col min="2824" max="3058" width="8.7265625" style="108"/>
    <col min="3059" max="3059" width="5.36328125" style="108" customWidth="1"/>
    <col min="3060" max="3060" width="17.90625" style="108" customWidth="1"/>
    <col min="3061" max="3061" width="9" style="108" bestFit="1" customWidth="1"/>
    <col min="3062" max="3062" width="37.08984375" style="108" customWidth="1"/>
    <col min="3063" max="3063" width="10.26953125" style="108" customWidth="1"/>
    <col min="3064" max="3064" width="20.1796875" style="108" customWidth="1"/>
    <col min="3065" max="3065" width="18.453125" style="108" bestFit="1" customWidth="1"/>
    <col min="3066" max="3073" width="9.7265625" style="108" customWidth="1"/>
    <col min="3074" max="3074" width="16.1796875" style="108" customWidth="1"/>
    <col min="3075" max="3075" width="14.36328125" style="108" customWidth="1"/>
    <col min="3076" max="3076" width="13.7265625" style="108" customWidth="1"/>
    <col min="3077" max="3078" width="12.6328125" style="108" customWidth="1"/>
    <col min="3079" max="3079" width="28.81640625" style="108" customWidth="1"/>
    <col min="3080" max="3314" width="8.7265625" style="108"/>
    <col min="3315" max="3315" width="5.36328125" style="108" customWidth="1"/>
    <col min="3316" max="3316" width="17.90625" style="108" customWidth="1"/>
    <col min="3317" max="3317" width="9" style="108" bestFit="1" customWidth="1"/>
    <col min="3318" max="3318" width="37.08984375" style="108" customWidth="1"/>
    <col min="3319" max="3319" width="10.26953125" style="108" customWidth="1"/>
    <col min="3320" max="3320" width="20.1796875" style="108" customWidth="1"/>
    <col min="3321" max="3321" width="18.453125" style="108" bestFit="1" customWidth="1"/>
    <col min="3322" max="3329" width="9.7265625" style="108" customWidth="1"/>
    <col min="3330" max="3330" width="16.1796875" style="108" customWidth="1"/>
    <col min="3331" max="3331" width="14.36328125" style="108" customWidth="1"/>
    <col min="3332" max="3332" width="13.7265625" style="108" customWidth="1"/>
    <col min="3333" max="3334" width="12.6328125" style="108" customWidth="1"/>
    <col min="3335" max="3335" width="28.81640625" style="108" customWidth="1"/>
    <col min="3336" max="3570" width="8.7265625" style="108"/>
    <col min="3571" max="3571" width="5.36328125" style="108" customWidth="1"/>
    <col min="3572" max="3572" width="17.90625" style="108" customWidth="1"/>
    <col min="3573" max="3573" width="9" style="108" bestFit="1" customWidth="1"/>
    <col min="3574" max="3574" width="37.08984375" style="108" customWidth="1"/>
    <col min="3575" max="3575" width="10.26953125" style="108" customWidth="1"/>
    <col min="3576" max="3576" width="20.1796875" style="108" customWidth="1"/>
    <col min="3577" max="3577" width="18.453125" style="108" bestFit="1" customWidth="1"/>
    <col min="3578" max="3585" width="9.7265625" style="108" customWidth="1"/>
    <col min="3586" max="3586" width="16.1796875" style="108" customWidth="1"/>
    <col min="3587" max="3587" width="14.36328125" style="108" customWidth="1"/>
    <col min="3588" max="3588" width="13.7265625" style="108" customWidth="1"/>
    <col min="3589" max="3590" width="12.6328125" style="108" customWidth="1"/>
    <col min="3591" max="3591" width="28.81640625" style="108" customWidth="1"/>
    <col min="3592" max="3826" width="8.7265625" style="108"/>
    <col min="3827" max="3827" width="5.36328125" style="108" customWidth="1"/>
    <col min="3828" max="3828" width="17.90625" style="108" customWidth="1"/>
    <col min="3829" max="3829" width="9" style="108" bestFit="1" customWidth="1"/>
    <col min="3830" max="3830" width="37.08984375" style="108" customWidth="1"/>
    <col min="3831" max="3831" width="10.26953125" style="108" customWidth="1"/>
    <col min="3832" max="3832" width="20.1796875" style="108" customWidth="1"/>
    <col min="3833" max="3833" width="18.453125" style="108" bestFit="1" customWidth="1"/>
    <col min="3834" max="3841" width="9.7265625" style="108" customWidth="1"/>
    <col min="3842" max="3842" width="16.1796875" style="108" customWidth="1"/>
    <col min="3843" max="3843" width="14.36328125" style="108" customWidth="1"/>
    <col min="3844" max="3844" width="13.7265625" style="108" customWidth="1"/>
    <col min="3845" max="3846" width="12.6328125" style="108" customWidth="1"/>
    <col min="3847" max="3847" width="28.81640625" style="108" customWidth="1"/>
    <col min="3848" max="4082" width="8.7265625" style="108"/>
    <col min="4083" max="4083" width="5.36328125" style="108" customWidth="1"/>
    <col min="4084" max="4084" width="17.90625" style="108" customWidth="1"/>
    <col min="4085" max="4085" width="9" style="108" bestFit="1" customWidth="1"/>
    <col min="4086" max="4086" width="37.08984375" style="108" customWidth="1"/>
    <col min="4087" max="4087" width="10.26953125" style="108" customWidth="1"/>
    <col min="4088" max="4088" width="20.1796875" style="108" customWidth="1"/>
    <col min="4089" max="4089" width="18.453125" style="108" bestFit="1" customWidth="1"/>
    <col min="4090" max="4097" width="9.7265625" style="108" customWidth="1"/>
    <col min="4098" max="4098" width="16.1796875" style="108" customWidth="1"/>
    <col min="4099" max="4099" width="14.36328125" style="108" customWidth="1"/>
    <col min="4100" max="4100" width="13.7265625" style="108" customWidth="1"/>
    <col min="4101" max="4102" width="12.6328125" style="108" customWidth="1"/>
    <col min="4103" max="4103" width="28.81640625" style="108" customWidth="1"/>
    <col min="4104" max="4338" width="8.7265625" style="108"/>
    <col min="4339" max="4339" width="5.36328125" style="108" customWidth="1"/>
    <col min="4340" max="4340" width="17.90625" style="108" customWidth="1"/>
    <col min="4341" max="4341" width="9" style="108" bestFit="1" customWidth="1"/>
    <col min="4342" max="4342" width="37.08984375" style="108" customWidth="1"/>
    <col min="4343" max="4343" width="10.26953125" style="108" customWidth="1"/>
    <col min="4344" max="4344" width="20.1796875" style="108" customWidth="1"/>
    <col min="4345" max="4345" width="18.453125" style="108" bestFit="1" customWidth="1"/>
    <col min="4346" max="4353" width="9.7265625" style="108" customWidth="1"/>
    <col min="4354" max="4354" width="16.1796875" style="108" customWidth="1"/>
    <col min="4355" max="4355" width="14.36328125" style="108" customWidth="1"/>
    <col min="4356" max="4356" width="13.7265625" style="108" customWidth="1"/>
    <col min="4357" max="4358" width="12.6328125" style="108" customWidth="1"/>
    <col min="4359" max="4359" width="28.81640625" style="108" customWidth="1"/>
    <col min="4360" max="4594" width="8.7265625" style="108"/>
    <col min="4595" max="4595" width="5.36328125" style="108" customWidth="1"/>
    <col min="4596" max="4596" width="17.90625" style="108" customWidth="1"/>
    <col min="4597" max="4597" width="9" style="108" bestFit="1" customWidth="1"/>
    <col min="4598" max="4598" width="37.08984375" style="108" customWidth="1"/>
    <col min="4599" max="4599" width="10.26953125" style="108" customWidth="1"/>
    <col min="4600" max="4600" width="20.1796875" style="108" customWidth="1"/>
    <col min="4601" max="4601" width="18.453125" style="108" bestFit="1" customWidth="1"/>
    <col min="4602" max="4609" width="9.7265625" style="108" customWidth="1"/>
    <col min="4610" max="4610" width="16.1796875" style="108" customWidth="1"/>
    <col min="4611" max="4611" width="14.36328125" style="108" customWidth="1"/>
    <col min="4612" max="4612" width="13.7265625" style="108" customWidth="1"/>
    <col min="4613" max="4614" width="12.6328125" style="108" customWidth="1"/>
    <col min="4615" max="4615" width="28.81640625" style="108" customWidth="1"/>
    <col min="4616" max="4850" width="8.7265625" style="108"/>
    <col min="4851" max="4851" width="5.36328125" style="108" customWidth="1"/>
    <col min="4852" max="4852" width="17.90625" style="108" customWidth="1"/>
    <col min="4853" max="4853" width="9" style="108" bestFit="1" customWidth="1"/>
    <col min="4854" max="4854" width="37.08984375" style="108" customWidth="1"/>
    <col min="4855" max="4855" width="10.26953125" style="108" customWidth="1"/>
    <col min="4856" max="4856" width="20.1796875" style="108" customWidth="1"/>
    <col min="4857" max="4857" width="18.453125" style="108" bestFit="1" customWidth="1"/>
    <col min="4858" max="4865" width="9.7265625" style="108" customWidth="1"/>
    <col min="4866" max="4866" width="16.1796875" style="108" customWidth="1"/>
    <col min="4867" max="4867" width="14.36328125" style="108" customWidth="1"/>
    <col min="4868" max="4868" width="13.7265625" style="108" customWidth="1"/>
    <col min="4869" max="4870" width="12.6328125" style="108" customWidth="1"/>
    <col min="4871" max="4871" width="28.81640625" style="108" customWidth="1"/>
    <col min="4872" max="5106" width="8.7265625" style="108"/>
    <col min="5107" max="5107" width="5.36328125" style="108" customWidth="1"/>
    <col min="5108" max="5108" width="17.90625" style="108" customWidth="1"/>
    <col min="5109" max="5109" width="9" style="108" bestFit="1" customWidth="1"/>
    <col min="5110" max="5110" width="37.08984375" style="108" customWidth="1"/>
    <col min="5111" max="5111" width="10.26953125" style="108" customWidth="1"/>
    <col min="5112" max="5112" width="20.1796875" style="108" customWidth="1"/>
    <col min="5113" max="5113" width="18.453125" style="108" bestFit="1" customWidth="1"/>
    <col min="5114" max="5121" width="9.7265625" style="108" customWidth="1"/>
    <col min="5122" max="5122" width="16.1796875" style="108" customWidth="1"/>
    <col min="5123" max="5123" width="14.36328125" style="108" customWidth="1"/>
    <col min="5124" max="5124" width="13.7265625" style="108" customWidth="1"/>
    <col min="5125" max="5126" width="12.6328125" style="108" customWidth="1"/>
    <col min="5127" max="5127" width="28.81640625" style="108" customWidth="1"/>
    <col min="5128" max="5362" width="8.7265625" style="108"/>
    <col min="5363" max="5363" width="5.36328125" style="108" customWidth="1"/>
    <col min="5364" max="5364" width="17.90625" style="108" customWidth="1"/>
    <col min="5365" max="5365" width="9" style="108" bestFit="1" customWidth="1"/>
    <col min="5366" max="5366" width="37.08984375" style="108" customWidth="1"/>
    <col min="5367" max="5367" width="10.26953125" style="108" customWidth="1"/>
    <col min="5368" max="5368" width="20.1796875" style="108" customWidth="1"/>
    <col min="5369" max="5369" width="18.453125" style="108" bestFit="1" customWidth="1"/>
    <col min="5370" max="5377" width="9.7265625" style="108" customWidth="1"/>
    <col min="5378" max="5378" width="16.1796875" style="108" customWidth="1"/>
    <col min="5379" max="5379" width="14.36328125" style="108" customWidth="1"/>
    <col min="5380" max="5380" width="13.7265625" style="108" customWidth="1"/>
    <col min="5381" max="5382" width="12.6328125" style="108" customWidth="1"/>
    <col min="5383" max="5383" width="28.81640625" style="108" customWidth="1"/>
    <col min="5384" max="5618" width="8.7265625" style="108"/>
    <col min="5619" max="5619" width="5.36328125" style="108" customWidth="1"/>
    <col min="5620" max="5620" width="17.90625" style="108" customWidth="1"/>
    <col min="5621" max="5621" width="9" style="108" bestFit="1" customWidth="1"/>
    <col min="5622" max="5622" width="37.08984375" style="108" customWidth="1"/>
    <col min="5623" max="5623" width="10.26953125" style="108" customWidth="1"/>
    <col min="5624" max="5624" width="20.1796875" style="108" customWidth="1"/>
    <col min="5625" max="5625" width="18.453125" style="108" bestFit="1" customWidth="1"/>
    <col min="5626" max="5633" width="9.7265625" style="108" customWidth="1"/>
    <col min="5634" max="5634" width="16.1796875" style="108" customWidth="1"/>
    <col min="5635" max="5635" width="14.36328125" style="108" customWidth="1"/>
    <col min="5636" max="5636" width="13.7265625" style="108" customWidth="1"/>
    <col min="5637" max="5638" width="12.6328125" style="108" customWidth="1"/>
    <col min="5639" max="5639" width="28.81640625" style="108" customWidth="1"/>
    <col min="5640" max="5874" width="8.7265625" style="108"/>
    <col min="5875" max="5875" width="5.36328125" style="108" customWidth="1"/>
    <col min="5876" max="5876" width="17.90625" style="108" customWidth="1"/>
    <col min="5877" max="5877" width="9" style="108" bestFit="1" customWidth="1"/>
    <col min="5878" max="5878" width="37.08984375" style="108" customWidth="1"/>
    <col min="5879" max="5879" width="10.26953125" style="108" customWidth="1"/>
    <col min="5880" max="5880" width="20.1796875" style="108" customWidth="1"/>
    <col min="5881" max="5881" width="18.453125" style="108" bestFit="1" customWidth="1"/>
    <col min="5882" max="5889" width="9.7265625" style="108" customWidth="1"/>
    <col min="5890" max="5890" width="16.1796875" style="108" customWidth="1"/>
    <col min="5891" max="5891" width="14.36328125" style="108" customWidth="1"/>
    <col min="5892" max="5892" width="13.7265625" style="108" customWidth="1"/>
    <col min="5893" max="5894" width="12.6328125" style="108" customWidth="1"/>
    <col min="5895" max="5895" width="28.81640625" style="108" customWidth="1"/>
    <col min="5896" max="6130" width="8.7265625" style="108"/>
    <col min="6131" max="6131" width="5.36328125" style="108" customWidth="1"/>
    <col min="6132" max="6132" width="17.90625" style="108" customWidth="1"/>
    <col min="6133" max="6133" width="9" style="108" bestFit="1" customWidth="1"/>
    <col min="6134" max="6134" width="37.08984375" style="108" customWidth="1"/>
    <col min="6135" max="6135" width="10.26953125" style="108" customWidth="1"/>
    <col min="6136" max="6136" width="20.1796875" style="108" customWidth="1"/>
    <col min="6137" max="6137" width="18.453125" style="108" bestFit="1" customWidth="1"/>
    <col min="6138" max="6145" width="9.7265625" style="108" customWidth="1"/>
    <col min="6146" max="6146" width="16.1796875" style="108" customWidth="1"/>
    <col min="6147" max="6147" width="14.36328125" style="108" customWidth="1"/>
    <col min="6148" max="6148" width="13.7265625" style="108" customWidth="1"/>
    <col min="6149" max="6150" width="12.6328125" style="108" customWidth="1"/>
    <col min="6151" max="6151" width="28.81640625" style="108" customWidth="1"/>
    <col min="6152" max="6386" width="8.7265625" style="108"/>
    <col min="6387" max="6387" width="5.36328125" style="108" customWidth="1"/>
    <col min="6388" max="6388" width="17.90625" style="108" customWidth="1"/>
    <col min="6389" max="6389" width="9" style="108" bestFit="1" customWidth="1"/>
    <col min="6390" max="6390" width="37.08984375" style="108" customWidth="1"/>
    <col min="6391" max="6391" width="10.26953125" style="108" customWidth="1"/>
    <col min="6392" max="6392" width="20.1796875" style="108" customWidth="1"/>
    <col min="6393" max="6393" width="18.453125" style="108" bestFit="1" customWidth="1"/>
    <col min="6394" max="6401" width="9.7265625" style="108" customWidth="1"/>
    <col min="6402" max="6402" width="16.1796875" style="108" customWidth="1"/>
    <col min="6403" max="6403" width="14.36328125" style="108" customWidth="1"/>
    <col min="6404" max="6404" width="13.7265625" style="108" customWidth="1"/>
    <col min="6405" max="6406" width="12.6328125" style="108" customWidth="1"/>
    <col min="6407" max="6407" width="28.81640625" style="108" customWidth="1"/>
    <col min="6408" max="6642" width="8.7265625" style="108"/>
    <col min="6643" max="6643" width="5.36328125" style="108" customWidth="1"/>
    <col min="6644" max="6644" width="17.90625" style="108" customWidth="1"/>
    <col min="6645" max="6645" width="9" style="108" bestFit="1" customWidth="1"/>
    <col min="6646" max="6646" width="37.08984375" style="108" customWidth="1"/>
    <col min="6647" max="6647" width="10.26953125" style="108" customWidth="1"/>
    <col min="6648" max="6648" width="20.1796875" style="108" customWidth="1"/>
    <col min="6649" max="6649" width="18.453125" style="108" bestFit="1" customWidth="1"/>
    <col min="6650" max="6657" width="9.7265625" style="108" customWidth="1"/>
    <col min="6658" max="6658" width="16.1796875" style="108" customWidth="1"/>
    <col min="6659" max="6659" width="14.36328125" style="108" customWidth="1"/>
    <col min="6660" max="6660" width="13.7265625" style="108" customWidth="1"/>
    <col min="6661" max="6662" width="12.6328125" style="108" customWidth="1"/>
    <col min="6663" max="6663" width="28.81640625" style="108" customWidth="1"/>
    <col min="6664" max="6898" width="8.7265625" style="108"/>
    <col min="6899" max="6899" width="5.36328125" style="108" customWidth="1"/>
    <col min="6900" max="6900" width="17.90625" style="108" customWidth="1"/>
    <col min="6901" max="6901" width="9" style="108" bestFit="1" customWidth="1"/>
    <col min="6902" max="6902" width="37.08984375" style="108" customWidth="1"/>
    <col min="6903" max="6903" width="10.26953125" style="108" customWidth="1"/>
    <col min="6904" max="6904" width="20.1796875" style="108" customWidth="1"/>
    <col min="6905" max="6905" width="18.453125" style="108" bestFit="1" customWidth="1"/>
    <col min="6906" max="6913" width="9.7265625" style="108" customWidth="1"/>
    <col min="6914" max="6914" width="16.1796875" style="108" customWidth="1"/>
    <col min="6915" max="6915" width="14.36328125" style="108" customWidth="1"/>
    <col min="6916" max="6916" width="13.7265625" style="108" customWidth="1"/>
    <col min="6917" max="6918" width="12.6328125" style="108" customWidth="1"/>
    <col min="6919" max="6919" width="28.81640625" style="108" customWidth="1"/>
    <col min="6920" max="7154" width="8.7265625" style="108"/>
    <col min="7155" max="7155" width="5.36328125" style="108" customWidth="1"/>
    <col min="7156" max="7156" width="17.90625" style="108" customWidth="1"/>
    <col min="7157" max="7157" width="9" style="108" bestFit="1" customWidth="1"/>
    <col min="7158" max="7158" width="37.08984375" style="108" customWidth="1"/>
    <col min="7159" max="7159" width="10.26953125" style="108" customWidth="1"/>
    <col min="7160" max="7160" width="20.1796875" style="108" customWidth="1"/>
    <col min="7161" max="7161" width="18.453125" style="108" bestFit="1" customWidth="1"/>
    <col min="7162" max="7169" width="9.7265625" style="108" customWidth="1"/>
    <col min="7170" max="7170" width="16.1796875" style="108" customWidth="1"/>
    <col min="7171" max="7171" width="14.36328125" style="108" customWidth="1"/>
    <col min="7172" max="7172" width="13.7265625" style="108" customWidth="1"/>
    <col min="7173" max="7174" width="12.6328125" style="108" customWidth="1"/>
    <col min="7175" max="7175" width="28.81640625" style="108" customWidth="1"/>
    <col min="7176" max="7410" width="8.7265625" style="108"/>
    <col min="7411" max="7411" width="5.36328125" style="108" customWidth="1"/>
    <col min="7412" max="7412" width="17.90625" style="108" customWidth="1"/>
    <col min="7413" max="7413" width="9" style="108" bestFit="1" customWidth="1"/>
    <col min="7414" max="7414" width="37.08984375" style="108" customWidth="1"/>
    <col min="7415" max="7415" width="10.26953125" style="108" customWidth="1"/>
    <col min="7416" max="7416" width="20.1796875" style="108" customWidth="1"/>
    <col min="7417" max="7417" width="18.453125" style="108" bestFit="1" customWidth="1"/>
    <col min="7418" max="7425" width="9.7265625" style="108" customWidth="1"/>
    <col min="7426" max="7426" width="16.1796875" style="108" customWidth="1"/>
    <col min="7427" max="7427" width="14.36328125" style="108" customWidth="1"/>
    <col min="7428" max="7428" width="13.7265625" style="108" customWidth="1"/>
    <col min="7429" max="7430" width="12.6328125" style="108" customWidth="1"/>
    <col min="7431" max="7431" width="28.81640625" style="108" customWidth="1"/>
    <col min="7432" max="7666" width="8.7265625" style="108"/>
    <col min="7667" max="7667" width="5.36328125" style="108" customWidth="1"/>
    <col min="7668" max="7668" width="17.90625" style="108" customWidth="1"/>
    <col min="7669" max="7669" width="9" style="108" bestFit="1" customWidth="1"/>
    <col min="7670" max="7670" width="37.08984375" style="108" customWidth="1"/>
    <col min="7671" max="7671" width="10.26953125" style="108" customWidth="1"/>
    <col min="7672" max="7672" width="20.1796875" style="108" customWidth="1"/>
    <col min="7673" max="7673" width="18.453125" style="108" bestFit="1" customWidth="1"/>
    <col min="7674" max="7681" width="9.7265625" style="108" customWidth="1"/>
    <col min="7682" max="7682" width="16.1796875" style="108" customWidth="1"/>
    <col min="7683" max="7683" width="14.36328125" style="108" customWidth="1"/>
    <col min="7684" max="7684" width="13.7265625" style="108" customWidth="1"/>
    <col min="7685" max="7686" width="12.6328125" style="108" customWidth="1"/>
    <col min="7687" max="7687" width="28.81640625" style="108" customWidth="1"/>
    <col min="7688" max="7922" width="8.7265625" style="108"/>
    <col min="7923" max="7923" width="5.36328125" style="108" customWidth="1"/>
    <col min="7924" max="7924" width="17.90625" style="108" customWidth="1"/>
    <col min="7925" max="7925" width="9" style="108" bestFit="1" customWidth="1"/>
    <col min="7926" max="7926" width="37.08984375" style="108" customWidth="1"/>
    <col min="7927" max="7927" width="10.26953125" style="108" customWidth="1"/>
    <col min="7928" max="7928" width="20.1796875" style="108" customWidth="1"/>
    <col min="7929" max="7929" width="18.453125" style="108" bestFit="1" customWidth="1"/>
    <col min="7930" max="7937" width="9.7265625" style="108" customWidth="1"/>
    <col min="7938" max="7938" width="16.1796875" style="108" customWidth="1"/>
    <col min="7939" max="7939" width="14.36328125" style="108" customWidth="1"/>
    <col min="7940" max="7940" width="13.7265625" style="108" customWidth="1"/>
    <col min="7941" max="7942" width="12.6328125" style="108" customWidth="1"/>
    <col min="7943" max="7943" width="28.81640625" style="108" customWidth="1"/>
    <col min="7944" max="8178" width="8.7265625" style="108"/>
    <col min="8179" max="8179" width="5.36328125" style="108" customWidth="1"/>
    <col min="8180" max="8180" width="17.90625" style="108" customWidth="1"/>
    <col min="8181" max="8181" width="9" style="108" bestFit="1" customWidth="1"/>
    <col min="8182" max="8182" width="37.08984375" style="108" customWidth="1"/>
    <col min="8183" max="8183" width="10.26953125" style="108" customWidth="1"/>
    <col min="8184" max="8184" width="20.1796875" style="108" customWidth="1"/>
    <col min="8185" max="8185" width="18.453125" style="108" bestFit="1" customWidth="1"/>
    <col min="8186" max="8193" width="9.7265625" style="108" customWidth="1"/>
    <col min="8194" max="8194" width="16.1796875" style="108" customWidth="1"/>
    <col min="8195" max="8195" width="14.36328125" style="108" customWidth="1"/>
    <col min="8196" max="8196" width="13.7265625" style="108" customWidth="1"/>
    <col min="8197" max="8198" width="12.6328125" style="108" customWidth="1"/>
    <col min="8199" max="8199" width="28.81640625" style="108" customWidth="1"/>
    <col min="8200" max="8434" width="8.7265625" style="108"/>
    <col min="8435" max="8435" width="5.36328125" style="108" customWidth="1"/>
    <col min="8436" max="8436" width="17.90625" style="108" customWidth="1"/>
    <col min="8437" max="8437" width="9" style="108" bestFit="1" customWidth="1"/>
    <col min="8438" max="8438" width="37.08984375" style="108" customWidth="1"/>
    <col min="8439" max="8439" width="10.26953125" style="108" customWidth="1"/>
    <col min="8440" max="8440" width="20.1796875" style="108" customWidth="1"/>
    <col min="8441" max="8441" width="18.453125" style="108" bestFit="1" customWidth="1"/>
    <col min="8442" max="8449" width="9.7265625" style="108" customWidth="1"/>
    <col min="8450" max="8450" width="16.1796875" style="108" customWidth="1"/>
    <col min="8451" max="8451" width="14.36328125" style="108" customWidth="1"/>
    <col min="8452" max="8452" width="13.7265625" style="108" customWidth="1"/>
    <col min="8453" max="8454" width="12.6328125" style="108" customWidth="1"/>
    <col min="8455" max="8455" width="28.81640625" style="108" customWidth="1"/>
    <col min="8456" max="8690" width="8.7265625" style="108"/>
    <col min="8691" max="8691" width="5.36328125" style="108" customWidth="1"/>
    <col min="8692" max="8692" width="17.90625" style="108" customWidth="1"/>
    <col min="8693" max="8693" width="9" style="108" bestFit="1" customWidth="1"/>
    <col min="8694" max="8694" width="37.08984375" style="108" customWidth="1"/>
    <col min="8695" max="8695" width="10.26953125" style="108" customWidth="1"/>
    <col min="8696" max="8696" width="20.1796875" style="108" customWidth="1"/>
    <col min="8697" max="8697" width="18.453125" style="108" bestFit="1" customWidth="1"/>
    <col min="8698" max="8705" width="9.7265625" style="108" customWidth="1"/>
    <col min="8706" max="8706" width="16.1796875" style="108" customWidth="1"/>
    <col min="8707" max="8707" width="14.36328125" style="108" customWidth="1"/>
    <col min="8708" max="8708" width="13.7265625" style="108" customWidth="1"/>
    <col min="8709" max="8710" width="12.6328125" style="108" customWidth="1"/>
    <col min="8711" max="8711" width="28.81640625" style="108" customWidth="1"/>
    <col min="8712" max="8946" width="8.7265625" style="108"/>
    <col min="8947" max="8947" width="5.36328125" style="108" customWidth="1"/>
    <col min="8948" max="8948" width="17.90625" style="108" customWidth="1"/>
    <col min="8949" max="8949" width="9" style="108" bestFit="1" customWidth="1"/>
    <col min="8950" max="8950" width="37.08984375" style="108" customWidth="1"/>
    <col min="8951" max="8951" width="10.26953125" style="108" customWidth="1"/>
    <col min="8952" max="8952" width="20.1796875" style="108" customWidth="1"/>
    <col min="8953" max="8953" width="18.453125" style="108" bestFit="1" customWidth="1"/>
    <col min="8954" max="8961" width="9.7265625" style="108" customWidth="1"/>
    <col min="8962" max="8962" width="16.1796875" style="108" customWidth="1"/>
    <col min="8963" max="8963" width="14.36328125" style="108" customWidth="1"/>
    <col min="8964" max="8964" width="13.7265625" style="108" customWidth="1"/>
    <col min="8965" max="8966" width="12.6328125" style="108" customWidth="1"/>
    <col min="8967" max="8967" width="28.81640625" style="108" customWidth="1"/>
    <col min="8968" max="9202" width="8.7265625" style="108"/>
    <col min="9203" max="9203" width="5.36328125" style="108" customWidth="1"/>
    <col min="9204" max="9204" width="17.90625" style="108" customWidth="1"/>
    <col min="9205" max="9205" width="9" style="108" bestFit="1" customWidth="1"/>
    <col min="9206" max="9206" width="37.08984375" style="108" customWidth="1"/>
    <col min="9207" max="9207" width="10.26953125" style="108" customWidth="1"/>
    <col min="9208" max="9208" width="20.1796875" style="108" customWidth="1"/>
    <col min="9209" max="9209" width="18.453125" style="108" bestFit="1" customWidth="1"/>
    <col min="9210" max="9217" width="9.7265625" style="108" customWidth="1"/>
    <col min="9218" max="9218" width="16.1796875" style="108" customWidth="1"/>
    <col min="9219" max="9219" width="14.36328125" style="108" customWidth="1"/>
    <col min="9220" max="9220" width="13.7265625" style="108" customWidth="1"/>
    <col min="9221" max="9222" width="12.6328125" style="108" customWidth="1"/>
    <col min="9223" max="9223" width="28.81640625" style="108" customWidth="1"/>
    <col min="9224" max="9458" width="8.7265625" style="108"/>
    <col min="9459" max="9459" width="5.36328125" style="108" customWidth="1"/>
    <col min="9460" max="9460" width="17.90625" style="108" customWidth="1"/>
    <col min="9461" max="9461" width="9" style="108" bestFit="1" customWidth="1"/>
    <col min="9462" max="9462" width="37.08984375" style="108" customWidth="1"/>
    <col min="9463" max="9463" width="10.26953125" style="108" customWidth="1"/>
    <col min="9464" max="9464" width="20.1796875" style="108" customWidth="1"/>
    <col min="9465" max="9465" width="18.453125" style="108" bestFit="1" customWidth="1"/>
    <col min="9466" max="9473" width="9.7265625" style="108" customWidth="1"/>
    <col min="9474" max="9474" width="16.1796875" style="108" customWidth="1"/>
    <col min="9475" max="9475" width="14.36328125" style="108" customWidth="1"/>
    <col min="9476" max="9476" width="13.7265625" style="108" customWidth="1"/>
    <col min="9477" max="9478" width="12.6328125" style="108" customWidth="1"/>
    <col min="9479" max="9479" width="28.81640625" style="108" customWidth="1"/>
    <col min="9480" max="9714" width="8.7265625" style="108"/>
    <col min="9715" max="9715" width="5.36328125" style="108" customWidth="1"/>
    <col min="9716" max="9716" width="17.90625" style="108" customWidth="1"/>
    <col min="9717" max="9717" width="9" style="108" bestFit="1" customWidth="1"/>
    <col min="9718" max="9718" width="37.08984375" style="108" customWidth="1"/>
    <col min="9719" max="9719" width="10.26953125" style="108" customWidth="1"/>
    <col min="9720" max="9720" width="20.1796875" style="108" customWidth="1"/>
    <col min="9721" max="9721" width="18.453125" style="108" bestFit="1" customWidth="1"/>
    <col min="9722" max="9729" width="9.7265625" style="108" customWidth="1"/>
    <col min="9730" max="9730" width="16.1796875" style="108" customWidth="1"/>
    <col min="9731" max="9731" width="14.36328125" style="108" customWidth="1"/>
    <col min="9732" max="9732" width="13.7265625" style="108" customWidth="1"/>
    <col min="9733" max="9734" width="12.6328125" style="108" customWidth="1"/>
    <col min="9735" max="9735" width="28.81640625" style="108" customWidth="1"/>
    <col min="9736" max="9970" width="8.7265625" style="108"/>
    <col min="9971" max="9971" width="5.36328125" style="108" customWidth="1"/>
    <col min="9972" max="9972" width="17.90625" style="108" customWidth="1"/>
    <col min="9973" max="9973" width="9" style="108" bestFit="1" customWidth="1"/>
    <col min="9974" max="9974" width="37.08984375" style="108" customWidth="1"/>
    <col min="9975" max="9975" width="10.26953125" style="108" customWidth="1"/>
    <col min="9976" max="9976" width="20.1796875" style="108" customWidth="1"/>
    <col min="9977" max="9977" width="18.453125" style="108" bestFit="1" customWidth="1"/>
    <col min="9978" max="9985" width="9.7265625" style="108" customWidth="1"/>
    <col min="9986" max="9986" width="16.1796875" style="108" customWidth="1"/>
    <col min="9987" max="9987" width="14.36328125" style="108" customWidth="1"/>
    <col min="9988" max="9988" width="13.7265625" style="108" customWidth="1"/>
    <col min="9989" max="9990" width="12.6328125" style="108" customWidth="1"/>
    <col min="9991" max="9991" width="28.81640625" style="108" customWidth="1"/>
    <col min="9992" max="10226" width="8.7265625" style="108"/>
    <col min="10227" max="10227" width="5.36328125" style="108" customWidth="1"/>
    <col min="10228" max="10228" width="17.90625" style="108" customWidth="1"/>
    <col min="10229" max="10229" width="9" style="108" bestFit="1" customWidth="1"/>
    <col min="10230" max="10230" width="37.08984375" style="108" customWidth="1"/>
    <col min="10231" max="10231" width="10.26953125" style="108" customWidth="1"/>
    <col min="10232" max="10232" width="20.1796875" style="108" customWidth="1"/>
    <col min="10233" max="10233" width="18.453125" style="108" bestFit="1" customWidth="1"/>
    <col min="10234" max="10241" width="9.7265625" style="108" customWidth="1"/>
    <col min="10242" max="10242" width="16.1796875" style="108" customWidth="1"/>
    <col min="10243" max="10243" width="14.36328125" style="108" customWidth="1"/>
    <col min="10244" max="10244" width="13.7265625" style="108" customWidth="1"/>
    <col min="10245" max="10246" width="12.6328125" style="108" customWidth="1"/>
    <col min="10247" max="10247" width="28.81640625" style="108" customWidth="1"/>
    <col min="10248" max="10482" width="8.7265625" style="108"/>
    <col min="10483" max="10483" width="5.36328125" style="108" customWidth="1"/>
    <col min="10484" max="10484" width="17.90625" style="108" customWidth="1"/>
    <col min="10485" max="10485" width="9" style="108" bestFit="1" customWidth="1"/>
    <col min="10486" max="10486" width="37.08984375" style="108" customWidth="1"/>
    <col min="10487" max="10487" width="10.26953125" style="108" customWidth="1"/>
    <col min="10488" max="10488" width="20.1796875" style="108" customWidth="1"/>
    <col min="10489" max="10489" width="18.453125" style="108" bestFit="1" customWidth="1"/>
    <col min="10490" max="10497" width="9.7265625" style="108" customWidth="1"/>
    <col min="10498" max="10498" width="16.1796875" style="108" customWidth="1"/>
    <col min="10499" max="10499" width="14.36328125" style="108" customWidth="1"/>
    <col min="10500" max="10500" width="13.7265625" style="108" customWidth="1"/>
    <col min="10501" max="10502" width="12.6328125" style="108" customWidth="1"/>
    <col min="10503" max="10503" width="28.81640625" style="108" customWidth="1"/>
    <col min="10504" max="10738" width="8.7265625" style="108"/>
    <col min="10739" max="10739" width="5.36328125" style="108" customWidth="1"/>
    <col min="10740" max="10740" width="17.90625" style="108" customWidth="1"/>
    <col min="10741" max="10741" width="9" style="108" bestFit="1" customWidth="1"/>
    <col min="10742" max="10742" width="37.08984375" style="108" customWidth="1"/>
    <col min="10743" max="10743" width="10.26953125" style="108" customWidth="1"/>
    <col min="10744" max="10744" width="20.1796875" style="108" customWidth="1"/>
    <col min="10745" max="10745" width="18.453125" style="108" bestFit="1" customWidth="1"/>
    <col min="10746" max="10753" width="9.7265625" style="108" customWidth="1"/>
    <col min="10754" max="10754" width="16.1796875" style="108" customWidth="1"/>
    <col min="10755" max="10755" width="14.36328125" style="108" customWidth="1"/>
    <col min="10756" max="10756" width="13.7265625" style="108" customWidth="1"/>
    <col min="10757" max="10758" width="12.6328125" style="108" customWidth="1"/>
    <col min="10759" max="10759" width="28.81640625" style="108" customWidth="1"/>
    <col min="10760" max="10994" width="8.7265625" style="108"/>
    <col min="10995" max="10995" width="5.36328125" style="108" customWidth="1"/>
    <col min="10996" max="10996" width="17.90625" style="108" customWidth="1"/>
    <col min="10997" max="10997" width="9" style="108" bestFit="1" customWidth="1"/>
    <col min="10998" max="10998" width="37.08984375" style="108" customWidth="1"/>
    <col min="10999" max="10999" width="10.26953125" style="108" customWidth="1"/>
    <col min="11000" max="11000" width="20.1796875" style="108" customWidth="1"/>
    <col min="11001" max="11001" width="18.453125" style="108" bestFit="1" customWidth="1"/>
    <col min="11002" max="11009" width="9.7265625" style="108" customWidth="1"/>
    <col min="11010" max="11010" width="16.1796875" style="108" customWidth="1"/>
    <col min="11011" max="11011" width="14.36328125" style="108" customWidth="1"/>
    <col min="11012" max="11012" width="13.7265625" style="108" customWidth="1"/>
    <col min="11013" max="11014" width="12.6328125" style="108" customWidth="1"/>
    <col min="11015" max="11015" width="28.81640625" style="108" customWidth="1"/>
    <col min="11016" max="11250" width="8.7265625" style="108"/>
    <col min="11251" max="11251" width="5.36328125" style="108" customWidth="1"/>
    <col min="11252" max="11252" width="17.90625" style="108" customWidth="1"/>
    <col min="11253" max="11253" width="9" style="108" bestFit="1" customWidth="1"/>
    <col min="11254" max="11254" width="37.08984375" style="108" customWidth="1"/>
    <col min="11255" max="11255" width="10.26953125" style="108" customWidth="1"/>
    <col min="11256" max="11256" width="20.1796875" style="108" customWidth="1"/>
    <col min="11257" max="11257" width="18.453125" style="108" bestFit="1" customWidth="1"/>
    <col min="11258" max="11265" width="9.7265625" style="108" customWidth="1"/>
    <col min="11266" max="11266" width="16.1796875" style="108" customWidth="1"/>
    <col min="11267" max="11267" width="14.36328125" style="108" customWidth="1"/>
    <col min="11268" max="11268" width="13.7265625" style="108" customWidth="1"/>
    <col min="11269" max="11270" width="12.6328125" style="108" customWidth="1"/>
    <col min="11271" max="11271" width="28.81640625" style="108" customWidth="1"/>
    <col min="11272" max="11506" width="8.7265625" style="108"/>
    <col min="11507" max="11507" width="5.36328125" style="108" customWidth="1"/>
    <col min="11508" max="11508" width="17.90625" style="108" customWidth="1"/>
    <col min="11509" max="11509" width="9" style="108" bestFit="1" customWidth="1"/>
    <col min="11510" max="11510" width="37.08984375" style="108" customWidth="1"/>
    <col min="11511" max="11511" width="10.26953125" style="108" customWidth="1"/>
    <col min="11512" max="11512" width="20.1796875" style="108" customWidth="1"/>
    <col min="11513" max="11513" width="18.453125" style="108" bestFit="1" customWidth="1"/>
    <col min="11514" max="11521" width="9.7265625" style="108" customWidth="1"/>
    <col min="11522" max="11522" width="16.1796875" style="108" customWidth="1"/>
    <col min="11523" max="11523" width="14.36328125" style="108" customWidth="1"/>
    <col min="11524" max="11524" width="13.7265625" style="108" customWidth="1"/>
    <col min="11525" max="11526" width="12.6328125" style="108" customWidth="1"/>
    <col min="11527" max="11527" width="28.81640625" style="108" customWidth="1"/>
    <col min="11528" max="11762" width="8.7265625" style="108"/>
    <col min="11763" max="11763" width="5.36328125" style="108" customWidth="1"/>
    <col min="11764" max="11764" width="17.90625" style="108" customWidth="1"/>
    <col min="11765" max="11765" width="9" style="108" bestFit="1" customWidth="1"/>
    <col min="11766" max="11766" width="37.08984375" style="108" customWidth="1"/>
    <col min="11767" max="11767" width="10.26953125" style="108" customWidth="1"/>
    <col min="11768" max="11768" width="20.1796875" style="108" customWidth="1"/>
    <col min="11769" max="11769" width="18.453125" style="108" bestFit="1" customWidth="1"/>
    <col min="11770" max="11777" width="9.7265625" style="108" customWidth="1"/>
    <col min="11778" max="11778" width="16.1796875" style="108" customWidth="1"/>
    <col min="11779" max="11779" width="14.36328125" style="108" customWidth="1"/>
    <col min="11780" max="11780" width="13.7265625" style="108" customWidth="1"/>
    <col min="11781" max="11782" width="12.6328125" style="108" customWidth="1"/>
    <col min="11783" max="11783" width="28.81640625" style="108" customWidth="1"/>
    <col min="11784" max="12018" width="8.7265625" style="108"/>
    <col min="12019" max="12019" width="5.36328125" style="108" customWidth="1"/>
    <col min="12020" max="12020" width="17.90625" style="108" customWidth="1"/>
    <col min="12021" max="12021" width="9" style="108" bestFit="1" customWidth="1"/>
    <col min="12022" max="12022" width="37.08984375" style="108" customWidth="1"/>
    <col min="12023" max="12023" width="10.26953125" style="108" customWidth="1"/>
    <col min="12024" max="12024" width="20.1796875" style="108" customWidth="1"/>
    <col min="12025" max="12025" width="18.453125" style="108" bestFit="1" customWidth="1"/>
    <col min="12026" max="12033" width="9.7265625" style="108" customWidth="1"/>
    <col min="12034" max="12034" width="16.1796875" style="108" customWidth="1"/>
    <col min="12035" max="12035" width="14.36328125" style="108" customWidth="1"/>
    <col min="12036" max="12036" width="13.7265625" style="108" customWidth="1"/>
    <col min="12037" max="12038" width="12.6328125" style="108" customWidth="1"/>
    <col min="12039" max="12039" width="28.81640625" style="108" customWidth="1"/>
    <col min="12040" max="12274" width="8.7265625" style="108"/>
    <col min="12275" max="12275" width="5.36328125" style="108" customWidth="1"/>
    <col min="12276" max="12276" width="17.90625" style="108" customWidth="1"/>
    <col min="12277" max="12277" width="9" style="108" bestFit="1" customWidth="1"/>
    <col min="12278" max="12278" width="37.08984375" style="108" customWidth="1"/>
    <col min="12279" max="12279" width="10.26953125" style="108" customWidth="1"/>
    <col min="12280" max="12280" width="20.1796875" style="108" customWidth="1"/>
    <col min="12281" max="12281" width="18.453125" style="108" bestFit="1" customWidth="1"/>
    <col min="12282" max="12289" width="9.7265625" style="108" customWidth="1"/>
    <col min="12290" max="12290" width="16.1796875" style="108" customWidth="1"/>
    <col min="12291" max="12291" width="14.36328125" style="108" customWidth="1"/>
    <col min="12292" max="12292" width="13.7265625" style="108" customWidth="1"/>
    <col min="12293" max="12294" width="12.6328125" style="108" customWidth="1"/>
    <col min="12295" max="12295" width="28.81640625" style="108" customWidth="1"/>
    <col min="12296" max="12530" width="8.7265625" style="108"/>
    <col min="12531" max="12531" width="5.36328125" style="108" customWidth="1"/>
    <col min="12532" max="12532" width="17.90625" style="108" customWidth="1"/>
    <col min="12533" max="12533" width="9" style="108" bestFit="1" customWidth="1"/>
    <col min="12534" max="12534" width="37.08984375" style="108" customWidth="1"/>
    <col min="12535" max="12535" width="10.26953125" style="108" customWidth="1"/>
    <col min="12536" max="12536" width="20.1796875" style="108" customWidth="1"/>
    <col min="12537" max="12537" width="18.453125" style="108" bestFit="1" customWidth="1"/>
    <col min="12538" max="12545" width="9.7265625" style="108" customWidth="1"/>
    <col min="12546" max="12546" width="16.1796875" style="108" customWidth="1"/>
    <col min="12547" max="12547" width="14.36328125" style="108" customWidth="1"/>
    <col min="12548" max="12548" width="13.7265625" style="108" customWidth="1"/>
    <col min="12549" max="12550" width="12.6328125" style="108" customWidth="1"/>
    <col min="12551" max="12551" width="28.81640625" style="108" customWidth="1"/>
    <col min="12552" max="12786" width="8.7265625" style="108"/>
    <col min="12787" max="12787" width="5.36328125" style="108" customWidth="1"/>
    <col min="12788" max="12788" width="17.90625" style="108" customWidth="1"/>
    <col min="12789" max="12789" width="9" style="108" bestFit="1" customWidth="1"/>
    <col min="12790" max="12790" width="37.08984375" style="108" customWidth="1"/>
    <col min="12791" max="12791" width="10.26953125" style="108" customWidth="1"/>
    <col min="12792" max="12792" width="20.1796875" style="108" customWidth="1"/>
    <col min="12793" max="12793" width="18.453125" style="108" bestFit="1" customWidth="1"/>
    <col min="12794" max="12801" width="9.7265625" style="108" customWidth="1"/>
    <col min="12802" max="12802" width="16.1796875" style="108" customWidth="1"/>
    <col min="12803" max="12803" width="14.36328125" style="108" customWidth="1"/>
    <col min="12804" max="12804" width="13.7265625" style="108" customWidth="1"/>
    <col min="12805" max="12806" width="12.6328125" style="108" customWidth="1"/>
    <col min="12807" max="12807" width="28.81640625" style="108" customWidth="1"/>
    <col min="12808" max="13042" width="8.7265625" style="108"/>
    <col min="13043" max="13043" width="5.36328125" style="108" customWidth="1"/>
    <col min="13044" max="13044" width="17.90625" style="108" customWidth="1"/>
    <col min="13045" max="13045" width="9" style="108" bestFit="1" customWidth="1"/>
    <col min="13046" max="13046" width="37.08984375" style="108" customWidth="1"/>
    <col min="13047" max="13047" width="10.26953125" style="108" customWidth="1"/>
    <col min="13048" max="13048" width="20.1796875" style="108" customWidth="1"/>
    <col min="13049" max="13049" width="18.453125" style="108" bestFit="1" customWidth="1"/>
    <col min="13050" max="13057" width="9.7265625" style="108" customWidth="1"/>
    <col min="13058" max="13058" width="16.1796875" style="108" customWidth="1"/>
    <col min="13059" max="13059" width="14.36328125" style="108" customWidth="1"/>
    <col min="13060" max="13060" width="13.7265625" style="108" customWidth="1"/>
    <col min="13061" max="13062" width="12.6328125" style="108" customWidth="1"/>
    <col min="13063" max="13063" width="28.81640625" style="108" customWidth="1"/>
    <col min="13064" max="13298" width="8.7265625" style="108"/>
    <col min="13299" max="13299" width="5.36328125" style="108" customWidth="1"/>
    <col min="13300" max="13300" width="17.90625" style="108" customWidth="1"/>
    <col min="13301" max="13301" width="9" style="108" bestFit="1" customWidth="1"/>
    <col min="13302" max="13302" width="37.08984375" style="108" customWidth="1"/>
    <col min="13303" max="13303" width="10.26953125" style="108" customWidth="1"/>
    <col min="13304" max="13304" width="20.1796875" style="108" customWidth="1"/>
    <col min="13305" max="13305" width="18.453125" style="108" bestFit="1" customWidth="1"/>
    <col min="13306" max="13313" width="9.7265625" style="108" customWidth="1"/>
    <col min="13314" max="13314" width="16.1796875" style="108" customWidth="1"/>
    <col min="13315" max="13315" width="14.36328125" style="108" customWidth="1"/>
    <col min="13316" max="13316" width="13.7265625" style="108" customWidth="1"/>
    <col min="13317" max="13318" width="12.6328125" style="108" customWidth="1"/>
    <col min="13319" max="13319" width="28.81640625" style="108" customWidth="1"/>
    <col min="13320" max="13554" width="8.7265625" style="108"/>
    <col min="13555" max="13555" width="5.36328125" style="108" customWidth="1"/>
    <col min="13556" max="13556" width="17.90625" style="108" customWidth="1"/>
    <col min="13557" max="13557" width="9" style="108" bestFit="1" customWidth="1"/>
    <col min="13558" max="13558" width="37.08984375" style="108" customWidth="1"/>
    <col min="13559" max="13559" width="10.26953125" style="108" customWidth="1"/>
    <col min="13560" max="13560" width="20.1796875" style="108" customWidth="1"/>
    <col min="13561" max="13561" width="18.453125" style="108" bestFit="1" customWidth="1"/>
    <col min="13562" max="13569" width="9.7265625" style="108" customWidth="1"/>
    <col min="13570" max="13570" width="16.1796875" style="108" customWidth="1"/>
    <col min="13571" max="13571" width="14.36328125" style="108" customWidth="1"/>
    <col min="13572" max="13572" width="13.7265625" style="108" customWidth="1"/>
    <col min="13573" max="13574" width="12.6328125" style="108" customWidth="1"/>
    <col min="13575" max="13575" width="28.81640625" style="108" customWidth="1"/>
    <col min="13576" max="13810" width="8.7265625" style="108"/>
    <col min="13811" max="13811" width="5.36328125" style="108" customWidth="1"/>
    <col min="13812" max="13812" width="17.90625" style="108" customWidth="1"/>
    <col min="13813" max="13813" width="9" style="108" bestFit="1" customWidth="1"/>
    <col min="13814" max="13814" width="37.08984375" style="108" customWidth="1"/>
    <col min="13815" max="13815" width="10.26953125" style="108" customWidth="1"/>
    <col min="13816" max="13816" width="20.1796875" style="108" customWidth="1"/>
    <col min="13817" max="13817" width="18.453125" style="108" bestFit="1" customWidth="1"/>
    <col min="13818" max="13825" width="9.7265625" style="108" customWidth="1"/>
    <col min="13826" max="13826" width="16.1796875" style="108" customWidth="1"/>
    <col min="13827" max="13827" width="14.36328125" style="108" customWidth="1"/>
    <col min="13828" max="13828" width="13.7265625" style="108" customWidth="1"/>
    <col min="13829" max="13830" width="12.6328125" style="108" customWidth="1"/>
    <col min="13831" max="13831" width="28.81640625" style="108" customWidth="1"/>
    <col min="13832" max="14066" width="8.7265625" style="108"/>
    <col min="14067" max="14067" width="5.36328125" style="108" customWidth="1"/>
    <col min="14068" max="14068" width="17.90625" style="108" customWidth="1"/>
    <col min="14069" max="14069" width="9" style="108" bestFit="1" customWidth="1"/>
    <col min="14070" max="14070" width="37.08984375" style="108" customWidth="1"/>
    <col min="14071" max="14071" width="10.26953125" style="108" customWidth="1"/>
    <col min="14072" max="14072" width="20.1796875" style="108" customWidth="1"/>
    <col min="14073" max="14073" width="18.453125" style="108" bestFit="1" customWidth="1"/>
    <col min="14074" max="14081" width="9.7265625" style="108" customWidth="1"/>
    <col min="14082" max="14082" width="16.1796875" style="108" customWidth="1"/>
    <col min="14083" max="14083" width="14.36328125" style="108" customWidth="1"/>
    <col min="14084" max="14084" width="13.7265625" style="108" customWidth="1"/>
    <col min="14085" max="14086" width="12.6328125" style="108" customWidth="1"/>
    <col min="14087" max="14087" width="28.81640625" style="108" customWidth="1"/>
    <col min="14088" max="14322" width="8.7265625" style="108"/>
    <col min="14323" max="14323" width="5.36328125" style="108" customWidth="1"/>
    <col min="14324" max="14324" width="17.90625" style="108" customWidth="1"/>
    <col min="14325" max="14325" width="9" style="108" bestFit="1" customWidth="1"/>
    <col min="14326" max="14326" width="37.08984375" style="108" customWidth="1"/>
    <col min="14327" max="14327" width="10.26953125" style="108" customWidth="1"/>
    <col min="14328" max="14328" width="20.1796875" style="108" customWidth="1"/>
    <col min="14329" max="14329" width="18.453125" style="108" bestFit="1" customWidth="1"/>
    <col min="14330" max="14337" width="9.7265625" style="108" customWidth="1"/>
    <col min="14338" max="14338" width="16.1796875" style="108" customWidth="1"/>
    <col min="14339" max="14339" width="14.36328125" style="108" customWidth="1"/>
    <col min="14340" max="14340" width="13.7265625" style="108" customWidth="1"/>
    <col min="14341" max="14342" width="12.6328125" style="108" customWidth="1"/>
    <col min="14343" max="14343" width="28.81640625" style="108" customWidth="1"/>
    <col min="14344" max="14578" width="8.7265625" style="108"/>
    <col min="14579" max="14579" width="5.36328125" style="108" customWidth="1"/>
    <col min="14580" max="14580" width="17.90625" style="108" customWidth="1"/>
    <col min="14581" max="14581" width="9" style="108" bestFit="1" customWidth="1"/>
    <col min="14582" max="14582" width="37.08984375" style="108" customWidth="1"/>
    <col min="14583" max="14583" width="10.26953125" style="108" customWidth="1"/>
    <col min="14584" max="14584" width="20.1796875" style="108" customWidth="1"/>
    <col min="14585" max="14585" width="18.453125" style="108" bestFit="1" customWidth="1"/>
    <col min="14586" max="14593" width="9.7265625" style="108" customWidth="1"/>
    <col min="14594" max="14594" width="16.1796875" style="108" customWidth="1"/>
    <col min="14595" max="14595" width="14.36328125" style="108" customWidth="1"/>
    <col min="14596" max="14596" width="13.7265625" style="108" customWidth="1"/>
    <col min="14597" max="14598" width="12.6328125" style="108" customWidth="1"/>
    <col min="14599" max="14599" width="28.81640625" style="108" customWidth="1"/>
    <col min="14600" max="14834" width="8.7265625" style="108"/>
    <col min="14835" max="14835" width="5.36328125" style="108" customWidth="1"/>
    <col min="14836" max="14836" width="17.90625" style="108" customWidth="1"/>
    <col min="14837" max="14837" width="9" style="108" bestFit="1" customWidth="1"/>
    <col min="14838" max="14838" width="37.08984375" style="108" customWidth="1"/>
    <col min="14839" max="14839" width="10.26953125" style="108" customWidth="1"/>
    <col min="14840" max="14840" width="20.1796875" style="108" customWidth="1"/>
    <col min="14841" max="14841" width="18.453125" style="108" bestFit="1" customWidth="1"/>
    <col min="14842" max="14849" width="9.7265625" style="108" customWidth="1"/>
    <col min="14850" max="14850" width="16.1796875" style="108" customWidth="1"/>
    <col min="14851" max="14851" width="14.36328125" style="108" customWidth="1"/>
    <col min="14852" max="14852" width="13.7265625" style="108" customWidth="1"/>
    <col min="14853" max="14854" width="12.6328125" style="108" customWidth="1"/>
    <col min="14855" max="14855" width="28.81640625" style="108" customWidth="1"/>
    <col min="14856" max="15090" width="8.7265625" style="108"/>
    <col min="15091" max="15091" width="5.36328125" style="108" customWidth="1"/>
    <col min="15092" max="15092" width="17.90625" style="108" customWidth="1"/>
    <col min="15093" max="15093" width="9" style="108" bestFit="1" customWidth="1"/>
    <col min="15094" max="15094" width="37.08984375" style="108" customWidth="1"/>
    <col min="15095" max="15095" width="10.26953125" style="108" customWidth="1"/>
    <col min="15096" max="15096" width="20.1796875" style="108" customWidth="1"/>
    <col min="15097" max="15097" width="18.453125" style="108" bestFit="1" customWidth="1"/>
    <col min="15098" max="15105" width="9.7265625" style="108" customWidth="1"/>
    <col min="15106" max="15106" width="16.1796875" style="108" customWidth="1"/>
    <col min="15107" max="15107" width="14.36328125" style="108" customWidth="1"/>
    <col min="15108" max="15108" width="13.7265625" style="108" customWidth="1"/>
    <col min="15109" max="15110" width="12.6328125" style="108" customWidth="1"/>
    <col min="15111" max="15111" width="28.81640625" style="108" customWidth="1"/>
    <col min="15112" max="15346" width="8.7265625" style="108"/>
    <col min="15347" max="15347" width="5.36328125" style="108" customWidth="1"/>
    <col min="15348" max="15348" width="17.90625" style="108" customWidth="1"/>
    <col min="15349" max="15349" width="9" style="108" bestFit="1" customWidth="1"/>
    <col min="15350" max="15350" width="37.08984375" style="108" customWidth="1"/>
    <col min="15351" max="15351" width="10.26953125" style="108" customWidth="1"/>
    <col min="15352" max="15352" width="20.1796875" style="108" customWidth="1"/>
    <col min="15353" max="15353" width="18.453125" style="108" bestFit="1" customWidth="1"/>
    <col min="15354" max="15361" width="9.7265625" style="108" customWidth="1"/>
    <col min="15362" max="15362" width="16.1796875" style="108" customWidth="1"/>
    <col min="15363" max="15363" width="14.36328125" style="108" customWidth="1"/>
    <col min="15364" max="15364" width="13.7265625" style="108" customWidth="1"/>
    <col min="15365" max="15366" width="12.6328125" style="108" customWidth="1"/>
    <col min="15367" max="15367" width="28.81640625" style="108" customWidth="1"/>
    <col min="15368" max="15602" width="8.7265625" style="108"/>
    <col min="15603" max="15603" width="5.36328125" style="108" customWidth="1"/>
    <col min="15604" max="15604" width="17.90625" style="108" customWidth="1"/>
    <col min="15605" max="15605" width="9" style="108" bestFit="1" customWidth="1"/>
    <col min="15606" max="15606" width="37.08984375" style="108" customWidth="1"/>
    <col min="15607" max="15607" width="10.26953125" style="108" customWidth="1"/>
    <col min="15608" max="15608" width="20.1796875" style="108" customWidth="1"/>
    <col min="15609" max="15609" width="18.453125" style="108" bestFit="1" customWidth="1"/>
    <col min="15610" max="15617" width="9.7265625" style="108" customWidth="1"/>
    <col min="15618" max="15618" width="16.1796875" style="108" customWidth="1"/>
    <col min="15619" max="15619" width="14.36328125" style="108" customWidth="1"/>
    <col min="15620" max="15620" width="13.7265625" style="108" customWidth="1"/>
    <col min="15621" max="15622" width="12.6328125" style="108" customWidth="1"/>
    <col min="15623" max="15623" width="28.81640625" style="108" customWidth="1"/>
    <col min="15624" max="15858" width="8.7265625" style="108"/>
    <col min="15859" max="15859" width="5.36328125" style="108" customWidth="1"/>
    <col min="15860" max="15860" width="17.90625" style="108" customWidth="1"/>
    <col min="15861" max="15861" width="9" style="108" bestFit="1" customWidth="1"/>
    <col min="15862" max="15862" width="37.08984375" style="108" customWidth="1"/>
    <col min="15863" max="15863" width="10.26953125" style="108" customWidth="1"/>
    <col min="15864" max="15864" width="20.1796875" style="108" customWidth="1"/>
    <col min="15865" max="15865" width="18.453125" style="108" bestFit="1" customWidth="1"/>
    <col min="15866" max="15873" width="9.7265625" style="108" customWidth="1"/>
    <col min="15874" max="15874" width="16.1796875" style="108" customWidth="1"/>
    <col min="15875" max="15875" width="14.36328125" style="108" customWidth="1"/>
    <col min="15876" max="15876" width="13.7265625" style="108" customWidth="1"/>
    <col min="15877" max="15878" width="12.6328125" style="108" customWidth="1"/>
    <col min="15879" max="15879" width="28.81640625" style="108" customWidth="1"/>
    <col min="15880" max="16114" width="8.7265625" style="108"/>
    <col min="16115" max="16115" width="5.36328125" style="108" customWidth="1"/>
    <col min="16116" max="16116" width="17.90625" style="108" customWidth="1"/>
    <col min="16117" max="16117" width="9" style="108" bestFit="1" customWidth="1"/>
    <col min="16118" max="16118" width="37.08984375" style="108" customWidth="1"/>
    <col min="16119" max="16119" width="10.26953125" style="108" customWidth="1"/>
    <col min="16120" max="16120" width="20.1796875" style="108" customWidth="1"/>
    <col min="16121" max="16121" width="18.453125" style="108" bestFit="1" customWidth="1"/>
    <col min="16122" max="16129" width="9.7265625" style="108" customWidth="1"/>
    <col min="16130" max="16130" width="16.1796875" style="108" customWidth="1"/>
    <col min="16131" max="16131" width="14.36328125" style="108" customWidth="1"/>
    <col min="16132" max="16132" width="13.7265625" style="108" customWidth="1"/>
    <col min="16133" max="16134" width="12.6328125" style="108" customWidth="1"/>
    <col min="16135" max="16135" width="28.81640625" style="108" customWidth="1"/>
    <col min="16136" max="16384" width="8.7265625" style="108"/>
  </cols>
  <sheetData>
    <row r="1" spans="1:7" s="12" customFormat="1" ht="38" customHeight="1" x14ac:dyDescent="0.35">
      <c r="A1" s="584" t="s">
        <v>21</v>
      </c>
      <c r="B1" s="585" t="s">
        <v>54</v>
      </c>
      <c r="C1" s="585"/>
      <c r="D1" s="584" t="s">
        <v>48</v>
      </c>
      <c r="E1" s="386"/>
      <c r="F1" s="584" t="s">
        <v>50</v>
      </c>
      <c r="G1" s="584"/>
    </row>
    <row r="2" spans="1:7" s="12" customFormat="1" ht="46.5" customHeight="1" x14ac:dyDescent="0.35">
      <c r="A2" s="584"/>
      <c r="B2" s="585"/>
      <c r="C2" s="585"/>
      <c r="D2" s="584"/>
      <c r="E2" s="386" t="s">
        <v>60</v>
      </c>
      <c r="F2" s="584" t="s">
        <v>211</v>
      </c>
      <c r="G2" s="584" t="s">
        <v>212</v>
      </c>
    </row>
    <row r="3" spans="1:7" s="12" customFormat="1" x14ac:dyDescent="0.35">
      <c r="A3" s="584"/>
      <c r="B3" s="585"/>
      <c r="C3" s="585"/>
      <c r="D3" s="584"/>
      <c r="E3" s="386">
        <v>2028</v>
      </c>
      <c r="F3" s="584"/>
      <c r="G3" s="584"/>
    </row>
    <row r="4" spans="1:7" s="12" customFormat="1" x14ac:dyDescent="0.35">
      <c r="A4" s="618" t="s">
        <v>389</v>
      </c>
      <c r="B4" s="618"/>
      <c r="C4" s="618"/>
      <c r="D4" s="618"/>
      <c r="E4" s="618"/>
      <c r="F4" s="618"/>
      <c r="G4" s="618"/>
    </row>
    <row r="5" spans="1:7" s="107" customFormat="1" x14ac:dyDescent="0.35">
      <c r="A5" s="474">
        <v>3</v>
      </c>
      <c r="B5" s="474" t="s">
        <v>390</v>
      </c>
      <c r="C5" s="619" t="s">
        <v>391</v>
      </c>
      <c r="D5" s="619"/>
      <c r="E5" s="475"/>
      <c r="F5" s="476"/>
      <c r="G5" s="474"/>
    </row>
    <row r="6" spans="1:7" x14ac:dyDescent="0.35">
      <c r="A6" s="71"/>
      <c r="B6" s="71" t="s">
        <v>392</v>
      </c>
      <c r="C6" s="581" t="s">
        <v>393</v>
      </c>
      <c r="D6" s="581"/>
      <c r="E6" s="73"/>
      <c r="F6" s="401"/>
      <c r="G6" s="71"/>
    </row>
    <row r="7" spans="1:7" ht="31" x14ac:dyDescent="0.35">
      <c r="A7" s="71"/>
      <c r="B7" s="44">
        <v>1</v>
      </c>
      <c r="C7" s="76" t="s">
        <v>393</v>
      </c>
      <c r="D7" s="52" t="s">
        <v>20</v>
      </c>
      <c r="E7" s="86">
        <v>2028</v>
      </c>
      <c r="F7" s="403">
        <f>'2027_3 '!F7</f>
        <v>16300000</v>
      </c>
      <c r="G7" s="44" t="s">
        <v>120</v>
      </c>
    </row>
    <row r="8" spans="1:7" x14ac:dyDescent="0.35">
      <c r="A8" s="71"/>
      <c r="B8" s="71" t="s">
        <v>395</v>
      </c>
      <c r="C8" s="581" t="s">
        <v>396</v>
      </c>
      <c r="D8" s="581"/>
      <c r="E8" s="73"/>
      <c r="F8" s="401"/>
      <c r="G8" s="71"/>
    </row>
    <row r="9" spans="1:7" ht="25.5" customHeight="1" x14ac:dyDescent="0.35">
      <c r="A9" s="402"/>
      <c r="B9" s="44">
        <v>1</v>
      </c>
      <c r="C9" s="76" t="s">
        <v>396</v>
      </c>
      <c r="D9" s="75" t="s">
        <v>398</v>
      </c>
      <c r="E9" s="86">
        <v>2028</v>
      </c>
      <c r="F9" s="403">
        <f>'2027_3 '!F9</f>
        <v>3635000</v>
      </c>
      <c r="G9" s="86" t="s">
        <v>120</v>
      </c>
    </row>
    <row r="10" spans="1:7" s="109" customFormat="1" ht="30" customHeight="1" x14ac:dyDescent="0.35">
      <c r="A10" s="71">
        <v>3</v>
      </c>
      <c r="B10" s="388" t="s">
        <v>377</v>
      </c>
      <c r="C10" s="389" t="s">
        <v>391</v>
      </c>
      <c r="D10" s="388"/>
      <c r="E10" s="73"/>
      <c r="F10" s="349"/>
      <c r="G10" s="391"/>
    </row>
    <row r="11" spans="1:7" ht="25" customHeight="1" x14ac:dyDescent="0.35">
      <c r="A11" s="551"/>
      <c r="B11" s="552" t="s">
        <v>399</v>
      </c>
      <c r="C11" s="553" t="s">
        <v>400</v>
      </c>
      <c r="D11" s="554"/>
      <c r="E11" s="73"/>
      <c r="F11" s="349"/>
      <c r="G11" s="391"/>
    </row>
    <row r="12" spans="1:7" ht="30" customHeight="1" x14ac:dyDescent="0.35">
      <c r="A12" s="551"/>
      <c r="B12" s="81">
        <v>1</v>
      </c>
      <c r="C12" s="78" t="s">
        <v>401</v>
      </c>
      <c r="D12" s="79" t="s">
        <v>6</v>
      </c>
      <c r="E12" s="86">
        <v>2028</v>
      </c>
      <c r="F12" s="349">
        <v>32400000</v>
      </c>
      <c r="G12" s="77" t="s">
        <v>74</v>
      </c>
    </row>
    <row r="13" spans="1:7" ht="30" customHeight="1" x14ac:dyDescent="0.35">
      <c r="A13" s="551"/>
      <c r="B13" s="81">
        <v>1</v>
      </c>
      <c r="C13" s="78" t="s">
        <v>402</v>
      </c>
      <c r="D13" s="79" t="s">
        <v>403</v>
      </c>
      <c r="E13" s="86">
        <v>2028</v>
      </c>
      <c r="F13" s="349">
        <v>7200000</v>
      </c>
      <c r="G13" s="77" t="s">
        <v>74</v>
      </c>
    </row>
    <row r="14" spans="1:7" x14ac:dyDescent="0.35">
      <c r="A14" s="71">
        <v>3</v>
      </c>
      <c r="B14" s="71" t="s">
        <v>404</v>
      </c>
      <c r="C14" s="581" t="s">
        <v>405</v>
      </c>
      <c r="D14" s="581"/>
      <c r="E14" s="73"/>
      <c r="F14" s="401"/>
      <c r="G14" s="71"/>
    </row>
    <row r="15" spans="1:7" x14ac:dyDescent="0.35">
      <c r="A15" s="71"/>
      <c r="B15" s="86">
        <v>1</v>
      </c>
      <c r="C15" s="76" t="s">
        <v>408</v>
      </c>
      <c r="D15" s="75" t="s">
        <v>302</v>
      </c>
      <c r="E15" s="86">
        <v>2028</v>
      </c>
      <c r="F15" s="403">
        <f>'2027_3 '!F15</f>
        <v>27620000</v>
      </c>
      <c r="G15" s="86" t="s">
        <v>120</v>
      </c>
    </row>
    <row r="16" spans="1:7" ht="31" x14ac:dyDescent="0.35">
      <c r="A16" s="71"/>
      <c r="B16" s="86">
        <v>2</v>
      </c>
      <c r="C16" s="76" t="s">
        <v>409</v>
      </c>
      <c r="D16" s="75" t="s">
        <v>302</v>
      </c>
      <c r="E16" s="86">
        <v>2028</v>
      </c>
      <c r="F16" s="403">
        <f>'2027_3 '!F16</f>
        <v>35500000</v>
      </c>
      <c r="G16" s="86" t="s">
        <v>120</v>
      </c>
    </row>
    <row r="17" spans="1:7" x14ac:dyDescent="0.35">
      <c r="A17" s="71"/>
      <c r="B17" s="71" t="s">
        <v>410</v>
      </c>
      <c r="C17" s="581" t="s">
        <v>411</v>
      </c>
      <c r="D17" s="581"/>
      <c r="E17" s="73"/>
      <c r="F17" s="401"/>
      <c r="G17" s="71"/>
    </row>
    <row r="18" spans="1:7" x14ac:dyDescent="0.35">
      <c r="A18" s="71"/>
      <c r="B18" s="86">
        <v>1</v>
      </c>
      <c r="C18" s="76" t="s">
        <v>413</v>
      </c>
      <c r="D18" s="75" t="s">
        <v>302</v>
      </c>
      <c r="E18" s="86">
        <v>2028</v>
      </c>
      <c r="F18" s="403">
        <v>3500000</v>
      </c>
      <c r="G18" s="86" t="s">
        <v>120</v>
      </c>
    </row>
    <row r="19" spans="1:7" ht="46.5" customHeight="1" x14ac:dyDescent="0.35">
      <c r="A19" s="71"/>
      <c r="B19" s="71" t="s">
        <v>414</v>
      </c>
      <c r="C19" s="581" t="s">
        <v>415</v>
      </c>
      <c r="D19" s="581"/>
      <c r="E19" s="73"/>
      <c r="F19" s="401"/>
      <c r="G19" s="71"/>
    </row>
    <row r="20" spans="1:7" ht="29" customHeight="1" x14ac:dyDescent="0.35">
      <c r="A20" s="71"/>
      <c r="B20" s="86">
        <v>1</v>
      </c>
      <c r="C20" s="76" t="s">
        <v>416</v>
      </c>
      <c r="D20" s="75" t="s">
        <v>302</v>
      </c>
      <c r="E20" s="86">
        <v>2028</v>
      </c>
      <c r="F20" s="403">
        <v>10000000</v>
      </c>
      <c r="G20" s="86" t="s">
        <v>120</v>
      </c>
    </row>
    <row r="21" spans="1:7" x14ac:dyDescent="0.35">
      <c r="A21" s="71">
        <v>3</v>
      </c>
      <c r="B21" s="71" t="s">
        <v>404</v>
      </c>
      <c r="C21" s="581" t="s">
        <v>405</v>
      </c>
      <c r="D21" s="581"/>
      <c r="E21" s="73"/>
      <c r="F21" s="401"/>
      <c r="G21" s="71"/>
    </row>
    <row r="22" spans="1:7" ht="31.5" customHeight="1" x14ac:dyDescent="0.35">
      <c r="A22" s="71"/>
      <c r="B22" s="71" t="s">
        <v>417</v>
      </c>
      <c r="C22" s="581" t="s">
        <v>418</v>
      </c>
      <c r="D22" s="581"/>
      <c r="E22" s="73"/>
      <c r="F22" s="401"/>
      <c r="G22" s="71"/>
    </row>
    <row r="23" spans="1:7" ht="29" customHeight="1" x14ac:dyDescent="0.35">
      <c r="A23" s="402"/>
      <c r="B23" s="86">
        <v>1</v>
      </c>
      <c r="C23" s="76" t="s">
        <v>418</v>
      </c>
      <c r="D23" s="75" t="s">
        <v>302</v>
      </c>
      <c r="E23" s="86">
        <v>2028</v>
      </c>
      <c r="F23" s="403">
        <f>'2027_3 '!F21</f>
        <v>17450000</v>
      </c>
      <c r="G23" s="86" t="s">
        <v>120</v>
      </c>
    </row>
    <row r="24" spans="1:7" ht="31.5" customHeight="1" x14ac:dyDescent="0.35">
      <c r="A24" s="71"/>
      <c r="B24" s="71" t="s">
        <v>419</v>
      </c>
      <c r="C24" s="581" t="s">
        <v>420</v>
      </c>
      <c r="D24" s="581"/>
      <c r="E24" s="73"/>
      <c r="F24" s="401"/>
      <c r="G24" s="71"/>
    </row>
    <row r="25" spans="1:7" ht="30" customHeight="1" x14ac:dyDescent="0.35">
      <c r="A25" s="402"/>
      <c r="B25" s="86">
        <v>1</v>
      </c>
      <c r="C25" s="76" t="str">
        <f>'2027_3 '!C23</f>
        <v>Peningkatan Kapasitas Kader Keagamaan bagi Pengurus Masjid dan Musholla dan (Belanja Jam Digital Masjid -Musholla)</v>
      </c>
      <c r="D25" s="75" t="str">
        <f>'2027_3 '!D23</f>
        <v>4 Masjid/Musholla</v>
      </c>
      <c r="E25" s="86">
        <v>2028</v>
      </c>
      <c r="F25" s="403">
        <f>'2027_3 '!F23</f>
        <v>15635000</v>
      </c>
      <c r="G25" s="86" t="s">
        <v>120</v>
      </c>
    </row>
    <row r="26" spans="1:7" x14ac:dyDescent="0.35">
      <c r="A26" s="71">
        <v>3</v>
      </c>
      <c r="B26" s="71" t="s">
        <v>421</v>
      </c>
      <c r="C26" s="581" t="s">
        <v>422</v>
      </c>
      <c r="D26" s="581"/>
      <c r="E26" s="73"/>
      <c r="F26" s="401"/>
      <c r="G26" s="71"/>
    </row>
    <row r="27" spans="1:7" x14ac:dyDescent="0.35">
      <c r="A27" s="71"/>
      <c r="B27" s="71" t="s">
        <v>423</v>
      </c>
      <c r="C27" s="581" t="s">
        <v>424</v>
      </c>
      <c r="D27" s="581"/>
      <c r="E27" s="73"/>
      <c r="F27" s="401"/>
      <c r="G27" s="71"/>
    </row>
    <row r="28" spans="1:7" ht="31" x14ac:dyDescent="0.35">
      <c r="A28" s="71"/>
      <c r="B28" s="86">
        <v>1</v>
      </c>
      <c r="C28" s="76" t="s">
        <v>424</v>
      </c>
      <c r="D28" s="75" t="s">
        <v>302</v>
      </c>
      <c r="E28" s="86">
        <v>2028</v>
      </c>
      <c r="F28" s="403">
        <v>3500000</v>
      </c>
      <c r="G28" s="86" t="s">
        <v>120</v>
      </c>
    </row>
    <row r="29" spans="1:7" x14ac:dyDescent="0.35">
      <c r="A29" s="71">
        <v>3</v>
      </c>
      <c r="B29" s="71" t="s">
        <v>421</v>
      </c>
      <c r="C29" s="581" t="s">
        <v>422</v>
      </c>
      <c r="D29" s="581"/>
      <c r="E29" s="73"/>
      <c r="F29" s="401"/>
      <c r="G29" s="71"/>
    </row>
    <row r="30" spans="1:7" x14ac:dyDescent="0.35">
      <c r="A30" s="71"/>
      <c r="B30" s="71" t="s">
        <v>431</v>
      </c>
      <c r="C30" s="581" t="s">
        <v>432</v>
      </c>
      <c r="D30" s="581"/>
      <c r="E30" s="73"/>
      <c r="F30" s="401"/>
      <c r="G30" s="71"/>
    </row>
    <row r="31" spans="1:7" ht="29.15" customHeight="1" x14ac:dyDescent="0.35">
      <c r="A31" s="402"/>
      <c r="B31" s="86">
        <v>1</v>
      </c>
      <c r="C31" s="76" t="s">
        <v>433</v>
      </c>
      <c r="D31" s="75" t="s">
        <v>16</v>
      </c>
      <c r="E31" s="86">
        <v>2028</v>
      </c>
      <c r="F31" s="403">
        <v>50000000</v>
      </c>
      <c r="G31" s="86" t="s">
        <v>120</v>
      </c>
    </row>
    <row r="32" spans="1:7" ht="19" customHeight="1" x14ac:dyDescent="0.35">
      <c r="A32" s="620" t="s">
        <v>206</v>
      </c>
      <c r="B32" s="620"/>
      <c r="C32" s="620"/>
      <c r="D32" s="620"/>
      <c r="E32" s="477"/>
      <c r="F32" s="405">
        <f>SUM(F5:F31)</f>
        <v>222740000</v>
      </c>
      <c r="G32" s="478"/>
    </row>
  </sheetData>
  <mergeCells count="21">
    <mergeCell ref="C27:D27"/>
    <mergeCell ref="C29:D29"/>
    <mergeCell ref="C30:D30"/>
    <mergeCell ref="A32:D32"/>
    <mergeCell ref="C17:D17"/>
    <mergeCell ref="C19:D19"/>
    <mergeCell ref="C21:D21"/>
    <mergeCell ref="C22:D22"/>
    <mergeCell ref="C24:D24"/>
    <mergeCell ref="C26:D26"/>
    <mergeCell ref="A4:G4"/>
    <mergeCell ref="C5:D5"/>
    <mergeCell ref="C6:D6"/>
    <mergeCell ref="C8:D8"/>
    <mergeCell ref="C14:D14"/>
    <mergeCell ref="A1:A3"/>
    <mergeCell ref="B1:C3"/>
    <mergeCell ref="D1:D3"/>
    <mergeCell ref="F1:G1"/>
    <mergeCell ref="F2:F3"/>
    <mergeCell ref="G2:G3"/>
  </mergeCells>
  <pageMargins left="0.7" right="0.7" top="0.75" bottom="0.75" header="0.3" footer="0.3"/>
  <pageSetup paperSize="5" scale="5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9B13-EC86-4886-9EF0-2772D60A07D8}">
  <sheetPr>
    <tabColor rgb="FF00B050"/>
  </sheetPr>
  <dimension ref="A1:G28"/>
  <sheetViews>
    <sheetView view="pageBreakPreview" topLeftCell="A13" zoomScale="70" zoomScaleNormal="70" zoomScaleSheetLayoutView="70" workbookViewId="0">
      <selection activeCell="F10" sqref="F10"/>
    </sheetView>
  </sheetViews>
  <sheetFormatPr defaultRowHeight="15.5" x14ac:dyDescent="0.35"/>
  <cols>
    <col min="1" max="1" width="5.36328125" style="42" customWidth="1"/>
    <col min="2" max="2" width="9" style="45" bestFit="1" customWidth="1"/>
    <col min="3" max="3" width="59" style="45" customWidth="1"/>
    <col min="4" max="4" width="18.453125" style="47" bestFit="1" customWidth="1"/>
    <col min="5" max="5" width="9.7265625" style="45" customWidth="1"/>
    <col min="6" max="6" width="16.1796875" style="48" customWidth="1"/>
    <col min="7" max="7" width="14.36328125" style="45" customWidth="1"/>
    <col min="8" max="242" width="8.7265625" style="108"/>
    <col min="243" max="243" width="5.36328125" style="108" customWidth="1"/>
    <col min="244" max="244" width="17.90625" style="108" customWidth="1"/>
    <col min="245" max="245" width="9" style="108" bestFit="1" customWidth="1"/>
    <col min="246" max="246" width="37.08984375" style="108" customWidth="1"/>
    <col min="247" max="247" width="10.26953125" style="108" customWidth="1"/>
    <col min="248" max="248" width="20.1796875" style="108" customWidth="1"/>
    <col min="249" max="249" width="18.453125" style="108" bestFit="1" customWidth="1"/>
    <col min="250" max="257" width="9.7265625" style="108" customWidth="1"/>
    <col min="258" max="258" width="16.1796875" style="108" customWidth="1"/>
    <col min="259" max="259" width="14.36328125" style="108" customWidth="1"/>
    <col min="260" max="260" width="13.7265625" style="108" customWidth="1"/>
    <col min="261" max="262" width="12.6328125" style="108" customWidth="1"/>
    <col min="263" max="263" width="28.81640625" style="108" customWidth="1"/>
    <col min="264" max="498" width="8.7265625" style="108"/>
    <col min="499" max="499" width="5.36328125" style="108" customWidth="1"/>
    <col min="500" max="500" width="17.90625" style="108" customWidth="1"/>
    <col min="501" max="501" width="9" style="108" bestFit="1" customWidth="1"/>
    <col min="502" max="502" width="37.08984375" style="108" customWidth="1"/>
    <col min="503" max="503" width="10.26953125" style="108" customWidth="1"/>
    <col min="504" max="504" width="20.1796875" style="108" customWidth="1"/>
    <col min="505" max="505" width="18.453125" style="108" bestFit="1" customWidth="1"/>
    <col min="506" max="513" width="9.7265625" style="108" customWidth="1"/>
    <col min="514" max="514" width="16.1796875" style="108" customWidth="1"/>
    <col min="515" max="515" width="14.36328125" style="108" customWidth="1"/>
    <col min="516" max="516" width="13.7265625" style="108" customWidth="1"/>
    <col min="517" max="518" width="12.6328125" style="108" customWidth="1"/>
    <col min="519" max="519" width="28.81640625" style="108" customWidth="1"/>
    <col min="520" max="754" width="8.7265625" style="108"/>
    <col min="755" max="755" width="5.36328125" style="108" customWidth="1"/>
    <col min="756" max="756" width="17.90625" style="108" customWidth="1"/>
    <col min="757" max="757" width="9" style="108" bestFit="1" customWidth="1"/>
    <col min="758" max="758" width="37.08984375" style="108" customWidth="1"/>
    <col min="759" max="759" width="10.26953125" style="108" customWidth="1"/>
    <col min="760" max="760" width="20.1796875" style="108" customWidth="1"/>
    <col min="761" max="761" width="18.453125" style="108" bestFit="1" customWidth="1"/>
    <col min="762" max="769" width="9.7265625" style="108" customWidth="1"/>
    <col min="770" max="770" width="16.1796875" style="108" customWidth="1"/>
    <col min="771" max="771" width="14.36328125" style="108" customWidth="1"/>
    <col min="772" max="772" width="13.7265625" style="108" customWidth="1"/>
    <col min="773" max="774" width="12.6328125" style="108" customWidth="1"/>
    <col min="775" max="775" width="28.81640625" style="108" customWidth="1"/>
    <col min="776" max="1010" width="8.7265625" style="108"/>
    <col min="1011" max="1011" width="5.36328125" style="108" customWidth="1"/>
    <col min="1012" max="1012" width="17.90625" style="108" customWidth="1"/>
    <col min="1013" max="1013" width="9" style="108" bestFit="1" customWidth="1"/>
    <col min="1014" max="1014" width="37.08984375" style="108" customWidth="1"/>
    <col min="1015" max="1015" width="10.26953125" style="108" customWidth="1"/>
    <col min="1016" max="1016" width="20.1796875" style="108" customWidth="1"/>
    <col min="1017" max="1017" width="18.453125" style="108" bestFit="1" customWidth="1"/>
    <col min="1018" max="1025" width="9.7265625" style="108" customWidth="1"/>
    <col min="1026" max="1026" width="16.1796875" style="108" customWidth="1"/>
    <col min="1027" max="1027" width="14.36328125" style="108" customWidth="1"/>
    <col min="1028" max="1028" width="13.7265625" style="108" customWidth="1"/>
    <col min="1029" max="1030" width="12.6328125" style="108" customWidth="1"/>
    <col min="1031" max="1031" width="28.81640625" style="108" customWidth="1"/>
    <col min="1032" max="1266" width="8.7265625" style="108"/>
    <col min="1267" max="1267" width="5.36328125" style="108" customWidth="1"/>
    <col min="1268" max="1268" width="17.90625" style="108" customWidth="1"/>
    <col min="1269" max="1269" width="9" style="108" bestFit="1" customWidth="1"/>
    <col min="1270" max="1270" width="37.08984375" style="108" customWidth="1"/>
    <col min="1271" max="1271" width="10.26953125" style="108" customWidth="1"/>
    <col min="1272" max="1272" width="20.1796875" style="108" customWidth="1"/>
    <col min="1273" max="1273" width="18.453125" style="108" bestFit="1" customWidth="1"/>
    <col min="1274" max="1281" width="9.7265625" style="108" customWidth="1"/>
    <col min="1282" max="1282" width="16.1796875" style="108" customWidth="1"/>
    <col min="1283" max="1283" width="14.36328125" style="108" customWidth="1"/>
    <col min="1284" max="1284" width="13.7265625" style="108" customWidth="1"/>
    <col min="1285" max="1286" width="12.6328125" style="108" customWidth="1"/>
    <col min="1287" max="1287" width="28.81640625" style="108" customWidth="1"/>
    <col min="1288" max="1522" width="8.7265625" style="108"/>
    <col min="1523" max="1523" width="5.36328125" style="108" customWidth="1"/>
    <col min="1524" max="1524" width="17.90625" style="108" customWidth="1"/>
    <col min="1525" max="1525" width="9" style="108" bestFit="1" customWidth="1"/>
    <col min="1526" max="1526" width="37.08984375" style="108" customWidth="1"/>
    <col min="1527" max="1527" width="10.26953125" style="108" customWidth="1"/>
    <col min="1528" max="1528" width="20.1796875" style="108" customWidth="1"/>
    <col min="1529" max="1529" width="18.453125" style="108" bestFit="1" customWidth="1"/>
    <col min="1530" max="1537" width="9.7265625" style="108" customWidth="1"/>
    <col min="1538" max="1538" width="16.1796875" style="108" customWidth="1"/>
    <col min="1539" max="1539" width="14.36328125" style="108" customWidth="1"/>
    <col min="1540" max="1540" width="13.7265625" style="108" customWidth="1"/>
    <col min="1541" max="1542" width="12.6328125" style="108" customWidth="1"/>
    <col min="1543" max="1543" width="28.81640625" style="108" customWidth="1"/>
    <col min="1544" max="1778" width="8.7265625" style="108"/>
    <col min="1779" max="1779" width="5.36328125" style="108" customWidth="1"/>
    <col min="1780" max="1780" width="17.90625" style="108" customWidth="1"/>
    <col min="1781" max="1781" width="9" style="108" bestFit="1" customWidth="1"/>
    <col min="1782" max="1782" width="37.08984375" style="108" customWidth="1"/>
    <col min="1783" max="1783" width="10.26953125" style="108" customWidth="1"/>
    <col min="1784" max="1784" width="20.1796875" style="108" customWidth="1"/>
    <col min="1785" max="1785" width="18.453125" style="108" bestFit="1" customWidth="1"/>
    <col min="1786" max="1793" width="9.7265625" style="108" customWidth="1"/>
    <col min="1794" max="1794" width="16.1796875" style="108" customWidth="1"/>
    <col min="1795" max="1795" width="14.36328125" style="108" customWidth="1"/>
    <col min="1796" max="1796" width="13.7265625" style="108" customWidth="1"/>
    <col min="1797" max="1798" width="12.6328125" style="108" customWidth="1"/>
    <col min="1799" max="1799" width="28.81640625" style="108" customWidth="1"/>
    <col min="1800" max="2034" width="8.7265625" style="108"/>
    <col min="2035" max="2035" width="5.36328125" style="108" customWidth="1"/>
    <col min="2036" max="2036" width="17.90625" style="108" customWidth="1"/>
    <col min="2037" max="2037" width="9" style="108" bestFit="1" customWidth="1"/>
    <col min="2038" max="2038" width="37.08984375" style="108" customWidth="1"/>
    <col min="2039" max="2039" width="10.26953125" style="108" customWidth="1"/>
    <col min="2040" max="2040" width="20.1796875" style="108" customWidth="1"/>
    <col min="2041" max="2041" width="18.453125" style="108" bestFit="1" customWidth="1"/>
    <col min="2042" max="2049" width="9.7265625" style="108" customWidth="1"/>
    <col min="2050" max="2050" width="16.1796875" style="108" customWidth="1"/>
    <col min="2051" max="2051" width="14.36328125" style="108" customWidth="1"/>
    <col min="2052" max="2052" width="13.7265625" style="108" customWidth="1"/>
    <col min="2053" max="2054" width="12.6328125" style="108" customWidth="1"/>
    <col min="2055" max="2055" width="28.81640625" style="108" customWidth="1"/>
    <col min="2056" max="2290" width="8.7265625" style="108"/>
    <col min="2291" max="2291" width="5.36328125" style="108" customWidth="1"/>
    <col min="2292" max="2292" width="17.90625" style="108" customWidth="1"/>
    <col min="2293" max="2293" width="9" style="108" bestFit="1" customWidth="1"/>
    <col min="2294" max="2294" width="37.08984375" style="108" customWidth="1"/>
    <col min="2295" max="2295" width="10.26953125" style="108" customWidth="1"/>
    <col min="2296" max="2296" width="20.1796875" style="108" customWidth="1"/>
    <col min="2297" max="2297" width="18.453125" style="108" bestFit="1" customWidth="1"/>
    <col min="2298" max="2305" width="9.7265625" style="108" customWidth="1"/>
    <col min="2306" max="2306" width="16.1796875" style="108" customWidth="1"/>
    <col min="2307" max="2307" width="14.36328125" style="108" customWidth="1"/>
    <col min="2308" max="2308" width="13.7265625" style="108" customWidth="1"/>
    <col min="2309" max="2310" width="12.6328125" style="108" customWidth="1"/>
    <col min="2311" max="2311" width="28.81640625" style="108" customWidth="1"/>
    <col min="2312" max="2546" width="8.7265625" style="108"/>
    <col min="2547" max="2547" width="5.36328125" style="108" customWidth="1"/>
    <col min="2548" max="2548" width="17.90625" style="108" customWidth="1"/>
    <col min="2549" max="2549" width="9" style="108" bestFit="1" customWidth="1"/>
    <col min="2550" max="2550" width="37.08984375" style="108" customWidth="1"/>
    <col min="2551" max="2551" width="10.26953125" style="108" customWidth="1"/>
    <col min="2552" max="2552" width="20.1796875" style="108" customWidth="1"/>
    <col min="2553" max="2553" width="18.453125" style="108" bestFit="1" customWidth="1"/>
    <col min="2554" max="2561" width="9.7265625" style="108" customWidth="1"/>
    <col min="2562" max="2562" width="16.1796875" style="108" customWidth="1"/>
    <col min="2563" max="2563" width="14.36328125" style="108" customWidth="1"/>
    <col min="2564" max="2564" width="13.7265625" style="108" customWidth="1"/>
    <col min="2565" max="2566" width="12.6328125" style="108" customWidth="1"/>
    <col min="2567" max="2567" width="28.81640625" style="108" customWidth="1"/>
    <col min="2568" max="2802" width="8.7265625" style="108"/>
    <col min="2803" max="2803" width="5.36328125" style="108" customWidth="1"/>
    <col min="2804" max="2804" width="17.90625" style="108" customWidth="1"/>
    <col min="2805" max="2805" width="9" style="108" bestFit="1" customWidth="1"/>
    <col min="2806" max="2806" width="37.08984375" style="108" customWidth="1"/>
    <col min="2807" max="2807" width="10.26953125" style="108" customWidth="1"/>
    <col min="2808" max="2808" width="20.1796875" style="108" customWidth="1"/>
    <col min="2809" max="2809" width="18.453125" style="108" bestFit="1" customWidth="1"/>
    <col min="2810" max="2817" width="9.7265625" style="108" customWidth="1"/>
    <col min="2818" max="2818" width="16.1796875" style="108" customWidth="1"/>
    <col min="2819" max="2819" width="14.36328125" style="108" customWidth="1"/>
    <col min="2820" max="2820" width="13.7265625" style="108" customWidth="1"/>
    <col min="2821" max="2822" width="12.6328125" style="108" customWidth="1"/>
    <col min="2823" max="2823" width="28.81640625" style="108" customWidth="1"/>
    <col min="2824" max="3058" width="8.7265625" style="108"/>
    <col min="3059" max="3059" width="5.36328125" style="108" customWidth="1"/>
    <col min="3060" max="3060" width="17.90625" style="108" customWidth="1"/>
    <col min="3061" max="3061" width="9" style="108" bestFit="1" customWidth="1"/>
    <col min="3062" max="3062" width="37.08984375" style="108" customWidth="1"/>
    <col min="3063" max="3063" width="10.26953125" style="108" customWidth="1"/>
    <col min="3064" max="3064" width="20.1796875" style="108" customWidth="1"/>
    <col min="3065" max="3065" width="18.453125" style="108" bestFit="1" customWidth="1"/>
    <col min="3066" max="3073" width="9.7265625" style="108" customWidth="1"/>
    <col min="3074" max="3074" width="16.1796875" style="108" customWidth="1"/>
    <col min="3075" max="3075" width="14.36328125" style="108" customWidth="1"/>
    <col min="3076" max="3076" width="13.7265625" style="108" customWidth="1"/>
    <col min="3077" max="3078" width="12.6328125" style="108" customWidth="1"/>
    <col min="3079" max="3079" width="28.81640625" style="108" customWidth="1"/>
    <col min="3080" max="3314" width="8.7265625" style="108"/>
    <col min="3315" max="3315" width="5.36328125" style="108" customWidth="1"/>
    <col min="3316" max="3316" width="17.90625" style="108" customWidth="1"/>
    <col min="3317" max="3317" width="9" style="108" bestFit="1" customWidth="1"/>
    <col min="3318" max="3318" width="37.08984375" style="108" customWidth="1"/>
    <col min="3319" max="3319" width="10.26953125" style="108" customWidth="1"/>
    <col min="3320" max="3320" width="20.1796875" style="108" customWidth="1"/>
    <col min="3321" max="3321" width="18.453125" style="108" bestFit="1" customWidth="1"/>
    <col min="3322" max="3329" width="9.7265625" style="108" customWidth="1"/>
    <col min="3330" max="3330" width="16.1796875" style="108" customWidth="1"/>
    <col min="3331" max="3331" width="14.36328125" style="108" customWidth="1"/>
    <col min="3332" max="3332" width="13.7265625" style="108" customWidth="1"/>
    <col min="3333" max="3334" width="12.6328125" style="108" customWidth="1"/>
    <col min="3335" max="3335" width="28.81640625" style="108" customWidth="1"/>
    <col min="3336" max="3570" width="8.7265625" style="108"/>
    <col min="3571" max="3571" width="5.36328125" style="108" customWidth="1"/>
    <col min="3572" max="3572" width="17.90625" style="108" customWidth="1"/>
    <col min="3573" max="3573" width="9" style="108" bestFit="1" customWidth="1"/>
    <col min="3574" max="3574" width="37.08984375" style="108" customWidth="1"/>
    <col min="3575" max="3575" width="10.26953125" style="108" customWidth="1"/>
    <col min="3576" max="3576" width="20.1796875" style="108" customWidth="1"/>
    <col min="3577" max="3577" width="18.453125" style="108" bestFit="1" customWidth="1"/>
    <col min="3578" max="3585" width="9.7265625" style="108" customWidth="1"/>
    <col min="3586" max="3586" width="16.1796875" style="108" customWidth="1"/>
    <col min="3587" max="3587" width="14.36328125" style="108" customWidth="1"/>
    <col min="3588" max="3588" width="13.7265625" style="108" customWidth="1"/>
    <col min="3589" max="3590" width="12.6328125" style="108" customWidth="1"/>
    <col min="3591" max="3591" width="28.81640625" style="108" customWidth="1"/>
    <col min="3592" max="3826" width="8.7265625" style="108"/>
    <col min="3827" max="3827" width="5.36328125" style="108" customWidth="1"/>
    <col min="3828" max="3828" width="17.90625" style="108" customWidth="1"/>
    <col min="3829" max="3829" width="9" style="108" bestFit="1" customWidth="1"/>
    <col min="3830" max="3830" width="37.08984375" style="108" customWidth="1"/>
    <col min="3831" max="3831" width="10.26953125" style="108" customWidth="1"/>
    <col min="3832" max="3832" width="20.1796875" style="108" customWidth="1"/>
    <col min="3833" max="3833" width="18.453125" style="108" bestFit="1" customWidth="1"/>
    <col min="3834" max="3841" width="9.7265625" style="108" customWidth="1"/>
    <col min="3842" max="3842" width="16.1796875" style="108" customWidth="1"/>
    <col min="3843" max="3843" width="14.36328125" style="108" customWidth="1"/>
    <col min="3844" max="3844" width="13.7265625" style="108" customWidth="1"/>
    <col min="3845" max="3846" width="12.6328125" style="108" customWidth="1"/>
    <col min="3847" max="3847" width="28.81640625" style="108" customWidth="1"/>
    <col min="3848" max="4082" width="8.7265625" style="108"/>
    <col min="4083" max="4083" width="5.36328125" style="108" customWidth="1"/>
    <col min="4084" max="4084" width="17.90625" style="108" customWidth="1"/>
    <col min="4085" max="4085" width="9" style="108" bestFit="1" customWidth="1"/>
    <col min="4086" max="4086" width="37.08984375" style="108" customWidth="1"/>
    <col min="4087" max="4087" width="10.26953125" style="108" customWidth="1"/>
    <col min="4088" max="4088" width="20.1796875" style="108" customWidth="1"/>
    <col min="4089" max="4089" width="18.453125" style="108" bestFit="1" customWidth="1"/>
    <col min="4090" max="4097" width="9.7265625" style="108" customWidth="1"/>
    <col min="4098" max="4098" width="16.1796875" style="108" customWidth="1"/>
    <col min="4099" max="4099" width="14.36328125" style="108" customWidth="1"/>
    <col min="4100" max="4100" width="13.7265625" style="108" customWidth="1"/>
    <col min="4101" max="4102" width="12.6328125" style="108" customWidth="1"/>
    <col min="4103" max="4103" width="28.81640625" style="108" customWidth="1"/>
    <col min="4104" max="4338" width="8.7265625" style="108"/>
    <col min="4339" max="4339" width="5.36328125" style="108" customWidth="1"/>
    <col min="4340" max="4340" width="17.90625" style="108" customWidth="1"/>
    <col min="4341" max="4341" width="9" style="108" bestFit="1" customWidth="1"/>
    <col min="4342" max="4342" width="37.08984375" style="108" customWidth="1"/>
    <col min="4343" max="4343" width="10.26953125" style="108" customWidth="1"/>
    <col min="4344" max="4344" width="20.1796875" style="108" customWidth="1"/>
    <col min="4345" max="4345" width="18.453125" style="108" bestFit="1" customWidth="1"/>
    <col min="4346" max="4353" width="9.7265625" style="108" customWidth="1"/>
    <col min="4354" max="4354" width="16.1796875" style="108" customWidth="1"/>
    <col min="4355" max="4355" width="14.36328125" style="108" customWidth="1"/>
    <col min="4356" max="4356" width="13.7265625" style="108" customWidth="1"/>
    <col min="4357" max="4358" width="12.6328125" style="108" customWidth="1"/>
    <col min="4359" max="4359" width="28.81640625" style="108" customWidth="1"/>
    <col min="4360" max="4594" width="8.7265625" style="108"/>
    <col min="4595" max="4595" width="5.36328125" style="108" customWidth="1"/>
    <col min="4596" max="4596" width="17.90625" style="108" customWidth="1"/>
    <col min="4597" max="4597" width="9" style="108" bestFit="1" customWidth="1"/>
    <col min="4598" max="4598" width="37.08984375" style="108" customWidth="1"/>
    <col min="4599" max="4599" width="10.26953125" style="108" customWidth="1"/>
    <col min="4600" max="4600" width="20.1796875" style="108" customWidth="1"/>
    <col min="4601" max="4601" width="18.453125" style="108" bestFit="1" customWidth="1"/>
    <col min="4602" max="4609" width="9.7265625" style="108" customWidth="1"/>
    <col min="4610" max="4610" width="16.1796875" style="108" customWidth="1"/>
    <col min="4611" max="4611" width="14.36328125" style="108" customWidth="1"/>
    <col min="4612" max="4612" width="13.7265625" style="108" customWidth="1"/>
    <col min="4613" max="4614" width="12.6328125" style="108" customWidth="1"/>
    <col min="4615" max="4615" width="28.81640625" style="108" customWidth="1"/>
    <col min="4616" max="4850" width="8.7265625" style="108"/>
    <col min="4851" max="4851" width="5.36328125" style="108" customWidth="1"/>
    <col min="4852" max="4852" width="17.90625" style="108" customWidth="1"/>
    <col min="4853" max="4853" width="9" style="108" bestFit="1" customWidth="1"/>
    <col min="4854" max="4854" width="37.08984375" style="108" customWidth="1"/>
    <col min="4855" max="4855" width="10.26953125" style="108" customWidth="1"/>
    <col min="4856" max="4856" width="20.1796875" style="108" customWidth="1"/>
    <col min="4857" max="4857" width="18.453125" style="108" bestFit="1" customWidth="1"/>
    <col min="4858" max="4865" width="9.7265625" style="108" customWidth="1"/>
    <col min="4866" max="4866" width="16.1796875" style="108" customWidth="1"/>
    <col min="4867" max="4867" width="14.36328125" style="108" customWidth="1"/>
    <col min="4868" max="4868" width="13.7265625" style="108" customWidth="1"/>
    <col min="4869" max="4870" width="12.6328125" style="108" customWidth="1"/>
    <col min="4871" max="4871" width="28.81640625" style="108" customWidth="1"/>
    <col min="4872" max="5106" width="8.7265625" style="108"/>
    <col min="5107" max="5107" width="5.36328125" style="108" customWidth="1"/>
    <col min="5108" max="5108" width="17.90625" style="108" customWidth="1"/>
    <col min="5109" max="5109" width="9" style="108" bestFit="1" customWidth="1"/>
    <col min="5110" max="5110" width="37.08984375" style="108" customWidth="1"/>
    <col min="5111" max="5111" width="10.26953125" style="108" customWidth="1"/>
    <col min="5112" max="5112" width="20.1796875" style="108" customWidth="1"/>
    <col min="5113" max="5113" width="18.453125" style="108" bestFit="1" customWidth="1"/>
    <col min="5114" max="5121" width="9.7265625" style="108" customWidth="1"/>
    <col min="5122" max="5122" width="16.1796875" style="108" customWidth="1"/>
    <col min="5123" max="5123" width="14.36328125" style="108" customWidth="1"/>
    <col min="5124" max="5124" width="13.7265625" style="108" customWidth="1"/>
    <col min="5125" max="5126" width="12.6328125" style="108" customWidth="1"/>
    <col min="5127" max="5127" width="28.81640625" style="108" customWidth="1"/>
    <col min="5128" max="5362" width="8.7265625" style="108"/>
    <col min="5363" max="5363" width="5.36328125" style="108" customWidth="1"/>
    <col min="5364" max="5364" width="17.90625" style="108" customWidth="1"/>
    <col min="5365" max="5365" width="9" style="108" bestFit="1" customWidth="1"/>
    <col min="5366" max="5366" width="37.08984375" style="108" customWidth="1"/>
    <col min="5367" max="5367" width="10.26953125" style="108" customWidth="1"/>
    <col min="5368" max="5368" width="20.1796875" style="108" customWidth="1"/>
    <col min="5369" max="5369" width="18.453125" style="108" bestFit="1" customWidth="1"/>
    <col min="5370" max="5377" width="9.7265625" style="108" customWidth="1"/>
    <col min="5378" max="5378" width="16.1796875" style="108" customWidth="1"/>
    <col min="5379" max="5379" width="14.36328125" style="108" customWidth="1"/>
    <col min="5380" max="5380" width="13.7265625" style="108" customWidth="1"/>
    <col min="5381" max="5382" width="12.6328125" style="108" customWidth="1"/>
    <col min="5383" max="5383" width="28.81640625" style="108" customWidth="1"/>
    <col min="5384" max="5618" width="8.7265625" style="108"/>
    <col min="5619" max="5619" width="5.36328125" style="108" customWidth="1"/>
    <col min="5620" max="5620" width="17.90625" style="108" customWidth="1"/>
    <col min="5621" max="5621" width="9" style="108" bestFit="1" customWidth="1"/>
    <col min="5622" max="5622" width="37.08984375" style="108" customWidth="1"/>
    <col min="5623" max="5623" width="10.26953125" style="108" customWidth="1"/>
    <col min="5624" max="5624" width="20.1796875" style="108" customWidth="1"/>
    <col min="5625" max="5625" width="18.453125" style="108" bestFit="1" customWidth="1"/>
    <col min="5626" max="5633" width="9.7265625" style="108" customWidth="1"/>
    <col min="5634" max="5634" width="16.1796875" style="108" customWidth="1"/>
    <col min="5635" max="5635" width="14.36328125" style="108" customWidth="1"/>
    <col min="5636" max="5636" width="13.7265625" style="108" customWidth="1"/>
    <col min="5637" max="5638" width="12.6328125" style="108" customWidth="1"/>
    <col min="5639" max="5639" width="28.81640625" style="108" customWidth="1"/>
    <col min="5640" max="5874" width="8.7265625" style="108"/>
    <col min="5875" max="5875" width="5.36328125" style="108" customWidth="1"/>
    <col min="5876" max="5876" width="17.90625" style="108" customWidth="1"/>
    <col min="5877" max="5877" width="9" style="108" bestFit="1" customWidth="1"/>
    <col min="5878" max="5878" width="37.08984375" style="108" customWidth="1"/>
    <col min="5879" max="5879" width="10.26953125" style="108" customWidth="1"/>
    <col min="5880" max="5880" width="20.1796875" style="108" customWidth="1"/>
    <col min="5881" max="5881" width="18.453125" style="108" bestFit="1" customWidth="1"/>
    <col min="5882" max="5889" width="9.7265625" style="108" customWidth="1"/>
    <col min="5890" max="5890" width="16.1796875" style="108" customWidth="1"/>
    <col min="5891" max="5891" width="14.36328125" style="108" customWidth="1"/>
    <col min="5892" max="5892" width="13.7265625" style="108" customWidth="1"/>
    <col min="5893" max="5894" width="12.6328125" style="108" customWidth="1"/>
    <col min="5895" max="5895" width="28.81640625" style="108" customWidth="1"/>
    <col min="5896" max="6130" width="8.7265625" style="108"/>
    <col min="6131" max="6131" width="5.36328125" style="108" customWidth="1"/>
    <col min="6132" max="6132" width="17.90625" style="108" customWidth="1"/>
    <col min="6133" max="6133" width="9" style="108" bestFit="1" customWidth="1"/>
    <col min="6134" max="6134" width="37.08984375" style="108" customWidth="1"/>
    <col min="6135" max="6135" width="10.26953125" style="108" customWidth="1"/>
    <col min="6136" max="6136" width="20.1796875" style="108" customWidth="1"/>
    <col min="6137" max="6137" width="18.453125" style="108" bestFit="1" customWidth="1"/>
    <col min="6138" max="6145" width="9.7265625" style="108" customWidth="1"/>
    <col min="6146" max="6146" width="16.1796875" style="108" customWidth="1"/>
    <col min="6147" max="6147" width="14.36328125" style="108" customWidth="1"/>
    <col min="6148" max="6148" width="13.7265625" style="108" customWidth="1"/>
    <col min="6149" max="6150" width="12.6328125" style="108" customWidth="1"/>
    <col min="6151" max="6151" width="28.81640625" style="108" customWidth="1"/>
    <col min="6152" max="6386" width="8.7265625" style="108"/>
    <col min="6387" max="6387" width="5.36328125" style="108" customWidth="1"/>
    <col min="6388" max="6388" width="17.90625" style="108" customWidth="1"/>
    <col min="6389" max="6389" width="9" style="108" bestFit="1" customWidth="1"/>
    <col min="6390" max="6390" width="37.08984375" style="108" customWidth="1"/>
    <col min="6391" max="6391" width="10.26953125" style="108" customWidth="1"/>
    <col min="6392" max="6392" width="20.1796875" style="108" customWidth="1"/>
    <col min="6393" max="6393" width="18.453125" style="108" bestFit="1" customWidth="1"/>
    <col min="6394" max="6401" width="9.7265625" style="108" customWidth="1"/>
    <col min="6402" max="6402" width="16.1796875" style="108" customWidth="1"/>
    <col min="6403" max="6403" width="14.36328125" style="108" customWidth="1"/>
    <col min="6404" max="6404" width="13.7265625" style="108" customWidth="1"/>
    <col min="6405" max="6406" width="12.6328125" style="108" customWidth="1"/>
    <col min="6407" max="6407" width="28.81640625" style="108" customWidth="1"/>
    <col min="6408" max="6642" width="8.7265625" style="108"/>
    <col min="6643" max="6643" width="5.36328125" style="108" customWidth="1"/>
    <col min="6644" max="6644" width="17.90625" style="108" customWidth="1"/>
    <col min="6645" max="6645" width="9" style="108" bestFit="1" customWidth="1"/>
    <col min="6646" max="6646" width="37.08984375" style="108" customWidth="1"/>
    <col min="6647" max="6647" width="10.26953125" style="108" customWidth="1"/>
    <col min="6648" max="6648" width="20.1796875" style="108" customWidth="1"/>
    <col min="6649" max="6649" width="18.453125" style="108" bestFit="1" customWidth="1"/>
    <col min="6650" max="6657" width="9.7265625" style="108" customWidth="1"/>
    <col min="6658" max="6658" width="16.1796875" style="108" customWidth="1"/>
    <col min="6659" max="6659" width="14.36328125" style="108" customWidth="1"/>
    <col min="6660" max="6660" width="13.7265625" style="108" customWidth="1"/>
    <col min="6661" max="6662" width="12.6328125" style="108" customWidth="1"/>
    <col min="6663" max="6663" width="28.81640625" style="108" customWidth="1"/>
    <col min="6664" max="6898" width="8.7265625" style="108"/>
    <col min="6899" max="6899" width="5.36328125" style="108" customWidth="1"/>
    <col min="6900" max="6900" width="17.90625" style="108" customWidth="1"/>
    <col min="6901" max="6901" width="9" style="108" bestFit="1" customWidth="1"/>
    <col min="6902" max="6902" width="37.08984375" style="108" customWidth="1"/>
    <col min="6903" max="6903" width="10.26953125" style="108" customWidth="1"/>
    <col min="6904" max="6904" width="20.1796875" style="108" customWidth="1"/>
    <col min="6905" max="6905" width="18.453125" style="108" bestFit="1" customWidth="1"/>
    <col min="6906" max="6913" width="9.7265625" style="108" customWidth="1"/>
    <col min="6914" max="6914" width="16.1796875" style="108" customWidth="1"/>
    <col min="6915" max="6915" width="14.36328125" style="108" customWidth="1"/>
    <col min="6916" max="6916" width="13.7265625" style="108" customWidth="1"/>
    <col min="6917" max="6918" width="12.6328125" style="108" customWidth="1"/>
    <col min="6919" max="6919" width="28.81640625" style="108" customWidth="1"/>
    <col min="6920" max="7154" width="8.7265625" style="108"/>
    <col min="7155" max="7155" width="5.36328125" style="108" customWidth="1"/>
    <col min="7156" max="7156" width="17.90625" style="108" customWidth="1"/>
    <col min="7157" max="7157" width="9" style="108" bestFit="1" customWidth="1"/>
    <col min="7158" max="7158" width="37.08984375" style="108" customWidth="1"/>
    <col min="7159" max="7159" width="10.26953125" style="108" customWidth="1"/>
    <col min="7160" max="7160" width="20.1796875" style="108" customWidth="1"/>
    <col min="7161" max="7161" width="18.453125" style="108" bestFit="1" customWidth="1"/>
    <col min="7162" max="7169" width="9.7265625" style="108" customWidth="1"/>
    <col min="7170" max="7170" width="16.1796875" style="108" customWidth="1"/>
    <col min="7171" max="7171" width="14.36328125" style="108" customWidth="1"/>
    <col min="7172" max="7172" width="13.7265625" style="108" customWidth="1"/>
    <col min="7173" max="7174" width="12.6328125" style="108" customWidth="1"/>
    <col min="7175" max="7175" width="28.81640625" style="108" customWidth="1"/>
    <col min="7176" max="7410" width="8.7265625" style="108"/>
    <col min="7411" max="7411" width="5.36328125" style="108" customWidth="1"/>
    <col min="7412" max="7412" width="17.90625" style="108" customWidth="1"/>
    <col min="7413" max="7413" width="9" style="108" bestFit="1" customWidth="1"/>
    <col min="7414" max="7414" width="37.08984375" style="108" customWidth="1"/>
    <col min="7415" max="7415" width="10.26953125" style="108" customWidth="1"/>
    <col min="7416" max="7416" width="20.1796875" style="108" customWidth="1"/>
    <col min="7417" max="7417" width="18.453125" style="108" bestFit="1" customWidth="1"/>
    <col min="7418" max="7425" width="9.7265625" style="108" customWidth="1"/>
    <col min="7426" max="7426" width="16.1796875" style="108" customWidth="1"/>
    <col min="7427" max="7427" width="14.36328125" style="108" customWidth="1"/>
    <col min="7428" max="7428" width="13.7265625" style="108" customWidth="1"/>
    <col min="7429" max="7430" width="12.6328125" style="108" customWidth="1"/>
    <col min="7431" max="7431" width="28.81640625" style="108" customWidth="1"/>
    <col min="7432" max="7666" width="8.7265625" style="108"/>
    <col min="7667" max="7667" width="5.36328125" style="108" customWidth="1"/>
    <col min="7668" max="7668" width="17.90625" style="108" customWidth="1"/>
    <col min="7669" max="7669" width="9" style="108" bestFit="1" customWidth="1"/>
    <col min="7670" max="7670" width="37.08984375" style="108" customWidth="1"/>
    <col min="7671" max="7671" width="10.26953125" style="108" customWidth="1"/>
    <col min="7672" max="7672" width="20.1796875" style="108" customWidth="1"/>
    <col min="7673" max="7673" width="18.453125" style="108" bestFit="1" customWidth="1"/>
    <col min="7674" max="7681" width="9.7265625" style="108" customWidth="1"/>
    <col min="7682" max="7682" width="16.1796875" style="108" customWidth="1"/>
    <col min="7683" max="7683" width="14.36328125" style="108" customWidth="1"/>
    <col min="7684" max="7684" width="13.7265625" style="108" customWidth="1"/>
    <col min="7685" max="7686" width="12.6328125" style="108" customWidth="1"/>
    <col min="7687" max="7687" width="28.81640625" style="108" customWidth="1"/>
    <col min="7688" max="7922" width="8.7265625" style="108"/>
    <col min="7923" max="7923" width="5.36328125" style="108" customWidth="1"/>
    <col min="7924" max="7924" width="17.90625" style="108" customWidth="1"/>
    <col min="7925" max="7925" width="9" style="108" bestFit="1" customWidth="1"/>
    <col min="7926" max="7926" width="37.08984375" style="108" customWidth="1"/>
    <col min="7927" max="7927" width="10.26953125" style="108" customWidth="1"/>
    <col min="7928" max="7928" width="20.1796875" style="108" customWidth="1"/>
    <col min="7929" max="7929" width="18.453125" style="108" bestFit="1" customWidth="1"/>
    <col min="7930" max="7937" width="9.7265625" style="108" customWidth="1"/>
    <col min="7938" max="7938" width="16.1796875" style="108" customWidth="1"/>
    <col min="7939" max="7939" width="14.36328125" style="108" customWidth="1"/>
    <col min="7940" max="7940" width="13.7265625" style="108" customWidth="1"/>
    <col min="7941" max="7942" width="12.6328125" style="108" customWidth="1"/>
    <col min="7943" max="7943" width="28.81640625" style="108" customWidth="1"/>
    <col min="7944" max="8178" width="8.7265625" style="108"/>
    <col min="8179" max="8179" width="5.36328125" style="108" customWidth="1"/>
    <col min="8180" max="8180" width="17.90625" style="108" customWidth="1"/>
    <col min="8181" max="8181" width="9" style="108" bestFit="1" customWidth="1"/>
    <col min="8182" max="8182" width="37.08984375" style="108" customWidth="1"/>
    <col min="8183" max="8183" width="10.26953125" style="108" customWidth="1"/>
    <col min="8184" max="8184" width="20.1796875" style="108" customWidth="1"/>
    <col min="8185" max="8185" width="18.453125" style="108" bestFit="1" customWidth="1"/>
    <col min="8186" max="8193" width="9.7265625" style="108" customWidth="1"/>
    <col min="8194" max="8194" width="16.1796875" style="108" customWidth="1"/>
    <col min="8195" max="8195" width="14.36328125" style="108" customWidth="1"/>
    <col min="8196" max="8196" width="13.7265625" style="108" customWidth="1"/>
    <col min="8197" max="8198" width="12.6328125" style="108" customWidth="1"/>
    <col min="8199" max="8199" width="28.81640625" style="108" customWidth="1"/>
    <col min="8200" max="8434" width="8.7265625" style="108"/>
    <col min="8435" max="8435" width="5.36328125" style="108" customWidth="1"/>
    <col min="8436" max="8436" width="17.90625" style="108" customWidth="1"/>
    <col min="8437" max="8437" width="9" style="108" bestFit="1" customWidth="1"/>
    <col min="8438" max="8438" width="37.08984375" style="108" customWidth="1"/>
    <col min="8439" max="8439" width="10.26953125" style="108" customWidth="1"/>
    <col min="8440" max="8440" width="20.1796875" style="108" customWidth="1"/>
    <col min="8441" max="8441" width="18.453125" style="108" bestFit="1" customWidth="1"/>
    <col min="8442" max="8449" width="9.7265625" style="108" customWidth="1"/>
    <col min="8450" max="8450" width="16.1796875" style="108" customWidth="1"/>
    <col min="8451" max="8451" width="14.36328125" style="108" customWidth="1"/>
    <col min="8452" max="8452" width="13.7265625" style="108" customWidth="1"/>
    <col min="8453" max="8454" width="12.6328125" style="108" customWidth="1"/>
    <col min="8455" max="8455" width="28.81640625" style="108" customWidth="1"/>
    <col min="8456" max="8690" width="8.7265625" style="108"/>
    <col min="8691" max="8691" width="5.36328125" style="108" customWidth="1"/>
    <col min="8692" max="8692" width="17.90625" style="108" customWidth="1"/>
    <col min="8693" max="8693" width="9" style="108" bestFit="1" customWidth="1"/>
    <col min="8694" max="8694" width="37.08984375" style="108" customWidth="1"/>
    <col min="8695" max="8695" width="10.26953125" style="108" customWidth="1"/>
    <col min="8696" max="8696" width="20.1796875" style="108" customWidth="1"/>
    <col min="8697" max="8697" width="18.453125" style="108" bestFit="1" customWidth="1"/>
    <col min="8698" max="8705" width="9.7265625" style="108" customWidth="1"/>
    <col min="8706" max="8706" width="16.1796875" style="108" customWidth="1"/>
    <col min="8707" max="8707" width="14.36328125" style="108" customWidth="1"/>
    <col min="8708" max="8708" width="13.7265625" style="108" customWidth="1"/>
    <col min="8709" max="8710" width="12.6328125" style="108" customWidth="1"/>
    <col min="8711" max="8711" width="28.81640625" style="108" customWidth="1"/>
    <col min="8712" max="8946" width="8.7265625" style="108"/>
    <col min="8947" max="8947" width="5.36328125" style="108" customWidth="1"/>
    <col min="8948" max="8948" width="17.90625" style="108" customWidth="1"/>
    <col min="8949" max="8949" width="9" style="108" bestFit="1" customWidth="1"/>
    <col min="8950" max="8950" width="37.08984375" style="108" customWidth="1"/>
    <col min="8951" max="8951" width="10.26953125" style="108" customWidth="1"/>
    <col min="8952" max="8952" width="20.1796875" style="108" customWidth="1"/>
    <col min="8953" max="8953" width="18.453125" style="108" bestFit="1" customWidth="1"/>
    <col min="8954" max="8961" width="9.7265625" style="108" customWidth="1"/>
    <col min="8962" max="8962" width="16.1796875" style="108" customWidth="1"/>
    <col min="8963" max="8963" width="14.36328125" style="108" customWidth="1"/>
    <col min="8964" max="8964" width="13.7265625" style="108" customWidth="1"/>
    <col min="8965" max="8966" width="12.6328125" style="108" customWidth="1"/>
    <col min="8967" max="8967" width="28.81640625" style="108" customWidth="1"/>
    <col min="8968" max="9202" width="8.7265625" style="108"/>
    <col min="9203" max="9203" width="5.36328125" style="108" customWidth="1"/>
    <col min="9204" max="9204" width="17.90625" style="108" customWidth="1"/>
    <col min="9205" max="9205" width="9" style="108" bestFit="1" customWidth="1"/>
    <col min="9206" max="9206" width="37.08984375" style="108" customWidth="1"/>
    <col min="9207" max="9207" width="10.26953125" style="108" customWidth="1"/>
    <col min="9208" max="9208" width="20.1796875" style="108" customWidth="1"/>
    <col min="9209" max="9209" width="18.453125" style="108" bestFit="1" customWidth="1"/>
    <col min="9210" max="9217" width="9.7265625" style="108" customWidth="1"/>
    <col min="9218" max="9218" width="16.1796875" style="108" customWidth="1"/>
    <col min="9219" max="9219" width="14.36328125" style="108" customWidth="1"/>
    <col min="9220" max="9220" width="13.7265625" style="108" customWidth="1"/>
    <col min="9221" max="9222" width="12.6328125" style="108" customWidth="1"/>
    <col min="9223" max="9223" width="28.81640625" style="108" customWidth="1"/>
    <col min="9224" max="9458" width="8.7265625" style="108"/>
    <col min="9459" max="9459" width="5.36328125" style="108" customWidth="1"/>
    <col min="9460" max="9460" width="17.90625" style="108" customWidth="1"/>
    <col min="9461" max="9461" width="9" style="108" bestFit="1" customWidth="1"/>
    <col min="9462" max="9462" width="37.08984375" style="108" customWidth="1"/>
    <col min="9463" max="9463" width="10.26953125" style="108" customWidth="1"/>
    <col min="9464" max="9464" width="20.1796875" style="108" customWidth="1"/>
    <col min="9465" max="9465" width="18.453125" style="108" bestFit="1" customWidth="1"/>
    <col min="9466" max="9473" width="9.7265625" style="108" customWidth="1"/>
    <col min="9474" max="9474" width="16.1796875" style="108" customWidth="1"/>
    <col min="9475" max="9475" width="14.36328125" style="108" customWidth="1"/>
    <col min="9476" max="9476" width="13.7265625" style="108" customWidth="1"/>
    <col min="9477" max="9478" width="12.6328125" style="108" customWidth="1"/>
    <col min="9479" max="9479" width="28.81640625" style="108" customWidth="1"/>
    <col min="9480" max="9714" width="8.7265625" style="108"/>
    <col min="9715" max="9715" width="5.36328125" style="108" customWidth="1"/>
    <col min="9716" max="9716" width="17.90625" style="108" customWidth="1"/>
    <col min="9717" max="9717" width="9" style="108" bestFit="1" customWidth="1"/>
    <col min="9718" max="9718" width="37.08984375" style="108" customWidth="1"/>
    <col min="9719" max="9719" width="10.26953125" style="108" customWidth="1"/>
    <col min="9720" max="9720" width="20.1796875" style="108" customWidth="1"/>
    <col min="9721" max="9721" width="18.453125" style="108" bestFit="1" customWidth="1"/>
    <col min="9722" max="9729" width="9.7265625" style="108" customWidth="1"/>
    <col min="9730" max="9730" width="16.1796875" style="108" customWidth="1"/>
    <col min="9731" max="9731" width="14.36328125" style="108" customWidth="1"/>
    <col min="9732" max="9732" width="13.7265625" style="108" customWidth="1"/>
    <col min="9733" max="9734" width="12.6328125" style="108" customWidth="1"/>
    <col min="9735" max="9735" width="28.81640625" style="108" customWidth="1"/>
    <col min="9736" max="9970" width="8.7265625" style="108"/>
    <col min="9971" max="9971" width="5.36328125" style="108" customWidth="1"/>
    <col min="9972" max="9972" width="17.90625" style="108" customWidth="1"/>
    <col min="9973" max="9973" width="9" style="108" bestFit="1" customWidth="1"/>
    <col min="9974" max="9974" width="37.08984375" style="108" customWidth="1"/>
    <col min="9975" max="9975" width="10.26953125" style="108" customWidth="1"/>
    <col min="9976" max="9976" width="20.1796875" style="108" customWidth="1"/>
    <col min="9977" max="9977" width="18.453125" style="108" bestFit="1" customWidth="1"/>
    <col min="9978" max="9985" width="9.7265625" style="108" customWidth="1"/>
    <col min="9986" max="9986" width="16.1796875" style="108" customWidth="1"/>
    <col min="9987" max="9987" width="14.36328125" style="108" customWidth="1"/>
    <col min="9988" max="9988" width="13.7265625" style="108" customWidth="1"/>
    <col min="9989" max="9990" width="12.6328125" style="108" customWidth="1"/>
    <col min="9991" max="9991" width="28.81640625" style="108" customWidth="1"/>
    <col min="9992" max="10226" width="8.7265625" style="108"/>
    <col min="10227" max="10227" width="5.36328125" style="108" customWidth="1"/>
    <col min="10228" max="10228" width="17.90625" style="108" customWidth="1"/>
    <col min="10229" max="10229" width="9" style="108" bestFit="1" customWidth="1"/>
    <col min="10230" max="10230" width="37.08984375" style="108" customWidth="1"/>
    <col min="10231" max="10231" width="10.26953125" style="108" customWidth="1"/>
    <col min="10232" max="10232" width="20.1796875" style="108" customWidth="1"/>
    <col min="10233" max="10233" width="18.453125" style="108" bestFit="1" customWidth="1"/>
    <col min="10234" max="10241" width="9.7265625" style="108" customWidth="1"/>
    <col min="10242" max="10242" width="16.1796875" style="108" customWidth="1"/>
    <col min="10243" max="10243" width="14.36328125" style="108" customWidth="1"/>
    <col min="10244" max="10244" width="13.7265625" style="108" customWidth="1"/>
    <col min="10245" max="10246" width="12.6328125" style="108" customWidth="1"/>
    <col min="10247" max="10247" width="28.81640625" style="108" customWidth="1"/>
    <col min="10248" max="10482" width="8.7265625" style="108"/>
    <col min="10483" max="10483" width="5.36328125" style="108" customWidth="1"/>
    <col min="10484" max="10484" width="17.90625" style="108" customWidth="1"/>
    <col min="10485" max="10485" width="9" style="108" bestFit="1" customWidth="1"/>
    <col min="10486" max="10486" width="37.08984375" style="108" customWidth="1"/>
    <col min="10487" max="10487" width="10.26953125" style="108" customWidth="1"/>
    <col min="10488" max="10488" width="20.1796875" style="108" customWidth="1"/>
    <col min="10489" max="10489" width="18.453125" style="108" bestFit="1" customWidth="1"/>
    <col min="10490" max="10497" width="9.7265625" style="108" customWidth="1"/>
    <col min="10498" max="10498" width="16.1796875" style="108" customWidth="1"/>
    <col min="10499" max="10499" width="14.36328125" style="108" customWidth="1"/>
    <col min="10500" max="10500" width="13.7265625" style="108" customWidth="1"/>
    <col min="10501" max="10502" width="12.6328125" style="108" customWidth="1"/>
    <col min="10503" max="10503" width="28.81640625" style="108" customWidth="1"/>
    <col min="10504" max="10738" width="8.7265625" style="108"/>
    <col min="10739" max="10739" width="5.36328125" style="108" customWidth="1"/>
    <col min="10740" max="10740" width="17.90625" style="108" customWidth="1"/>
    <col min="10741" max="10741" width="9" style="108" bestFit="1" customWidth="1"/>
    <col min="10742" max="10742" width="37.08984375" style="108" customWidth="1"/>
    <col min="10743" max="10743" width="10.26953125" style="108" customWidth="1"/>
    <col min="10744" max="10744" width="20.1796875" style="108" customWidth="1"/>
    <col min="10745" max="10745" width="18.453125" style="108" bestFit="1" customWidth="1"/>
    <col min="10746" max="10753" width="9.7265625" style="108" customWidth="1"/>
    <col min="10754" max="10754" width="16.1796875" style="108" customWidth="1"/>
    <col min="10755" max="10755" width="14.36328125" style="108" customWidth="1"/>
    <col min="10756" max="10756" width="13.7265625" style="108" customWidth="1"/>
    <col min="10757" max="10758" width="12.6328125" style="108" customWidth="1"/>
    <col min="10759" max="10759" width="28.81640625" style="108" customWidth="1"/>
    <col min="10760" max="10994" width="8.7265625" style="108"/>
    <col min="10995" max="10995" width="5.36328125" style="108" customWidth="1"/>
    <col min="10996" max="10996" width="17.90625" style="108" customWidth="1"/>
    <col min="10997" max="10997" width="9" style="108" bestFit="1" customWidth="1"/>
    <col min="10998" max="10998" width="37.08984375" style="108" customWidth="1"/>
    <col min="10999" max="10999" width="10.26953125" style="108" customWidth="1"/>
    <col min="11000" max="11000" width="20.1796875" style="108" customWidth="1"/>
    <col min="11001" max="11001" width="18.453125" style="108" bestFit="1" customWidth="1"/>
    <col min="11002" max="11009" width="9.7265625" style="108" customWidth="1"/>
    <col min="11010" max="11010" width="16.1796875" style="108" customWidth="1"/>
    <col min="11011" max="11011" width="14.36328125" style="108" customWidth="1"/>
    <col min="11012" max="11012" width="13.7265625" style="108" customWidth="1"/>
    <col min="11013" max="11014" width="12.6328125" style="108" customWidth="1"/>
    <col min="11015" max="11015" width="28.81640625" style="108" customWidth="1"/>
    <col min="11016" max="11250" width="8.7265625" style="108"/>
    <col min="11251" max="11251" width="5.36328125" style="108" customWidth="1"/>
    <col min="11252" max="11252" width="17.90625" style="108" customWidth="1"/>
    <col min="11253" max="11253" width="9" style="108" bestFit="1" customWidth="1"/>
    <col min="11254" max="11254" width="37.08984375" style="108" customWidth="1"/>
    <col min="11255" max="11255" width="10.26953125" style="108" customWidth="1"/>
    <col min="11256" max="11256" width="20.1796875" style="108" customWidth="1"/>
    <col min="11257" max="11257" width="18.453125" style="108" bestFit="1" customWidth="1"/>
    <col min="11258" max="11265" width="9.7265625" style="108" customWidth="1"/>
    <col min="11266" max="11266" width="16.1796875" style="108" customWidth="1"/>
    <col min="11267" max="11267" width="14.36328125" style="108" customWidth="1"/>
    <col min="11268" max="11268" width="13.7265625" style="108" customWidth="1"/>
    <col min="11269" max="11270" width="12.6328125" style="108" customWidth="1"/>
    <col min="11271" max="11271" width="28.81640625" style="108" customWidth="1"/>
    <col min="11272" max="11506" width="8.7265625" style="108"/>
    <col min="11507" max="11507" width="5.36328125" style="108" customWidth="1"/>
    <col min="11508" max="11508" width="17.90625" style="108" customWidth="1"/>
    <col min="11509" max="11509" width="9" style="108" bestFit="1" customWidth="1"/>
    <col min="11510" max="11510" width="37.08984375" style="108" customWidth="1"/>
    <col min="11511" max="11511" width="10.26953125" style="108" customWidth="1"/>
    <col min="11512" max="11512" width="20.1796875" style="108" customWidth="1"/>
    <col min="11513" max="11513" width="18.453125" style="108" bestFit="1" customWidth="1"/>
    <col min="11514" max="11521" width="9.7265625" style="108" customWidth="1"/>
    <col min="11522" max="11522" width="16.1796875" style="108" customWidth="1"/>
    <col min="11523" max="11523" width="14.36328125" style="108" customWidth="1"/>
    <col min="11524" max="11524" width="13.7265625" style="108" customWidth="1"/>
    <col min="11525" max="11526" width="12.6328125" style="108" customWidth="1"/>
    <col min="11527" max="11527" width="28.81640625" style="108" customWidth="1"/>
    <col min="11528" max="11762" width="8.7265625" style="108"/>
    <col min="11763" max="11763" width="5.36328125" style="108" customWidth="1"/>
    <col min="11764" max="11764" width="17.90625" style="108" customWidth="1"/>
    <col min="11765" max="11765" width="9" style="108" bestFit="1" customWidth="1"/>
    <col min="11766" max="11766" width="37.08984375" style="108" customWidth="1"/>
    <col min="11767" max="11767" width="10.26953125" style="108" customWidth="1"/>
    <col min="11768" max="11768" width="20.1796875" style="108" customWidth="1"/>
    <col min="11769" max="11769" width="18.453125" style="108" bestFit="1" customWidth="1"/>
    <col min="11770" max="11777" width="9.7265625" style="108" customWidth="1"/>
    <col min="11778" max="11778" width="16.1796875" style="108" customWidth="1"/>
    <col min="11779" max="11779" width="14.36328125" style="108" customWidth="1"/>
    <col min="11780" max="11780" width="13.7265625" style="108" customWidth="1"/>
    <col min="11781" max="11782" width="12.6328125" style="108" customWidth="1"/>
    <col min="11783" max="11783" width="28.81640625" style="108" customWidth="1"/>
    <col min="11784" max="12018" width="8.7265625" style="108"/>
    <col min="12019" max="12019" width="5.36328125" style="108" customWidth="1"/>
    <col min="12020" max="12020" width="17.90625" style="108" customWidth="1"/>
    <col min="12021" max="12021" width="9" style="108" bestFit="1" customWidth="1"/>
    <col min="12022" max="12022" width="37.08984375" style="108" customWidth="1"/>
    <col min="12023" max="12023" width="10.26953125" style="108" customWidth="1"/>
    <col min="12024" max="12024" width="20.1796875" style="108" customWidth="1"/>
    <col min="12025" max="12025" width="18.453125" style="108" bestFit="1" customWidth="1"/>
    <col min="12026" max="12033" width="9.7265625" style="108" customWidth="1"/>
    <col min="12034" max="12034" width="16.1796875" style="108" customWidth="1"/>
    <col min="12035" max="12035" width="14.36328125" style="108" customWidth="1"/>
    <col min="12036" max="12036" width="13.7265625" style="108" customWidth="1"/>
    <col min="12037" max="12038" width="12.6328125" style="108" customWidth="1"/>
    <col min="12039" max="12039" width="28.81640625" style="108" customWidth="1"/>
    <col min="12040" max="12274" width="8.7265625" style="108"/>
    <col min="12275" max="12275" width="5.36328125" style="108" customWidth="1"/>
    <col min="12276" max="12276" width="17.90625" style="108" customWidth="1"/>
    <col min="12277" max="12277" width="9" style="108" bestFit="1" customWidth="1"/>
    <col min="12278" max="12278" width="37.08984375" style="108" customWidth="1"/>
    <col min="12279" max="12279" width="10.26953125" style="108" customWidth="1"/>
    <col min="12280" max="12280" width="20.1796875" style="108" customWidth="1"/>
    <col min="12281" max="12281" width="18.453125" style="108" bestFit="1" customWidth="1"/>
    <col min="12282" max="12289" width="9.7265625" style="108" customWidth="1"/>
    <col min="12290" max="12290" width="16.1796875" style="108" customWidth="1"/>
    <col min="12291" max="12291" width="14.36328125" style="108" customWidth="1"/>
    <col min="12292" max="12292" width="13.7265625" style="108" customWidth="1"/>
    <col min="12293" max="12294" width="12.6328125" style="108" customWidth="1"/>
    <col min="12295" max="12295" width="28.81640625" style="108" customWidth="1"/>
    <col min="12296" max="12530" width="8.7265625" style="108"/>
    <col min="12531" max="12531" width="5.36328125" style="108" customWidth="1"/>
    <col min="12532" max="12532" width="17.90625" style="108" customWidth="1"/>
    <col min="12533" max="12533" width="9" style="108" bestFit="1" customWidth="1"/>
    <col min="12534" max="12534" width="37.08984375" style="108" customWidth="1"/>
    <col min="12535" max="12535" width="10.26953125" style="108" customWidth="1"/>
    <col min="12536" max="12536" width="20.1796875" style="108" customWidth="1"/>
    <col min="12537" max="12537" width="18.453125" style="108" bestFit="1" customWidth="1"/>
    <col min="12538" max="12545" width="9.7265625" style="108" customWidth="1"/>
    <col min="12546" max="12546" width="16.1796875" style="108" customWidth="1"/>
    <col min="12547" max="12547" width="14.36328125" style="108" customWidth="1"/>
    <col min="12548" max="12548" width="13.7265625" style="108" customWidth="1"/>
    <col min="12549" max="12550" width="12.6328125" style="108" customWidth="1"/>
    <col min="12551" max="12551" width="28.81640625" style="108" customWidth="1"/>
    <col min="12552" max="12786" width="8.7265625" style="108"/>
    <col min="12787" max="12787" width="5.36328125" style="108" customWidth="1"/>
    <col min="12788" max="12788" width="17.90625" style="108" customWidth="1"/>
    <col min="12789" max="12789" width="9" style="108" bestFit="1" customWidth="1"/>
    <col min="12790" max="12790" width="37.08984375" style="108" customWidth="1"/>
    <col min="12791" max="12791" width="10.26953125" style="108" customWidth="1"/>
    <col min="12792" max="12792" width="20.1796875" style="108" customWidth="1"/>
    <col min="12793" max="12793" width="18.453125" style="108" bestFit="1" customWidth="1"/>
    <col min="12794" max="12801" width="9.7265625" style="108" customWidth="1"/>
    <col min="12802" max="12802" width="16.1796875" style="108" customWidth="1"/>
    <col min="12803" max="12803" width="14.36328125" style="108" customWidth="1"/>
    <col min="12804" max="12804" width="13.7265625" style="108" customWidth="1"/>
    <col min="12805" max="12806" width="12.6328125" style="108" customWidth="1"/>
    <col min="12807" max="12807" width="28.81640625" style="108" customWidth="1"/>
    <col min="12808" max="13042" width="8.7265625" style="108"/>
    <col min="13043" max="13043" width="5.36328125" style="108" customWidth="1"/>
    <col min="13044" max="13044" width="17.90625" style="108" customWidth="1"/>
    <col min="13045" max="13045" width="9" style="108" bestFit="1" customWidth="1"/>
    <col min="13046" max="13046" width="37.08984375" style="108" customWidth="1"/>
    <col min="13047" max="13047" width="10.26953125" style="108" customWidth="1"/>
    <col min="13048" max="13048" width="20.1796875" style="108" customWidth="1"/>
    <col min="13049" max="13049" width="18.453125" style="108" bestFit="1" customWidth="1"/>
    <col min="13050" max="13057" width="9.7265625" style="108" customWidth="1"/>
    <col min="13058" max="13058" width="16.1796875" style="108" customWidth="1"/>
    <col min="13059" max="13059" width="14.36328125" style="108" customWidth="1"/>
    <col min="13060" max="13060" width="13.7265625" style="108" customWidth="1"/>
    <col min="13061" max="13062" width="12.6328125" style="108" customWidth="1"/>
    <col min="13063" max="13063" width="28.81640625" style="108" customWidth="1"/>
    <col min="13064" max="13298" width="8.7265625" style="108"/>
    <col min="13299" max="13299" width="5.36328125" style="108" customWidth="1"/>
    <col min="13300" max="13300" width="17.90625" style="108" customWidth="1"/>
    <col min="13301" max="13301" width="9" style="108" bestFit="1" customWidth="1"/>
    <col min="13302" max="13302" width="37.08984375" style="108" customWidth="1"/>
    <col min="13303" max="13303" width="10.26953125" style="108" customWidth="1"/>
    <col min="13304" max="13304" width="20.1796875" style="108" customWidth="1"/>
    <col min="13305" max="13305" width="18.453125" style="108" bestFit="1" customWidth="1"/>
    <col min="13306" max="13313" width="9.7265625" style="108" customWidth="1"/>
    <col min="13314" max="13314" width="16.1796875" style="108" customWidth="1"/>
    <col min="13315" max="13315" width="14.36328125" style="108" customWidth="1"/>
    <col min="13316" max="13316" width="13.7265625" style="108" customWidth="1"/>
    <col min="13317" max="13318" width="12.6328125" style="108" customWidth="1"/>
    <col min="13319" max="13319" width="28.81640625" style="108" customWidth="1"/>
    <col min="13320" max="13554" width="8.7265625" style="108"/>
    <col min="13555" max="13555" width="5.36328125" style="108" customWidth="1"/>
    <col min="13556" max="13556" width="17.90625" style="108" customWidth="1"/>
    <col min="13557" max="13557" width="9" style="108" bestFit="1" customWidth="1"/>
    <col min="13558" max="13558" width="37.08984375" style="108" customWidth="1"/>
    <col min="13559" max="13559" width="10.26953125" style="108" customWidth="1"/>
    <col min="13560" max="13560" width="20.1796875" style="108" customWidth="1"/>
    <col min="13561" max="13561" width="18.453125" style="108" bestFit="1" customWidth="1"/>
    <col min="13562" max="13569" width="9.7265625" style="108" customWidth="1"/>
    <col min="13570" max="13570" width="16.1796875" style="108" customWidth="1"/>
    <col min="13571" max="13571" width="14.36328125" style="108" customWidth="1"/>
    <col min="13572" max="13572" width="13.7265625" style="108" customWidth="1"/>
    <col min="13573" max="13574" width="12.6328125" style="108" customWidth="1"/>
    <col min="13575" max="13575" width="28.81640625" style="108" customWidth="1"/>
    <col min="13576" max="13810" width="8.7265625" style="108"/>
    <col min="13811" max="13811" width="5.36328125" style="108" customWidth="1"/>
    <col min="13812" max="13812" width="17.90625" style="108" customWidth="1"/>
    <col min="13813" max="13813" width="9" style="108" bestFit="1" customWidth="1"/>
    <col min="13814" max="13814" width="37.08984375" style="108" customWidth="1"/>
    <col min="13815" max="13815" width="10.26953125" style="108" customWidth="1"/>
    <col min="13816" max="13816" width="20.1796875" style="108" customWidth="1"/>
    <col min="13817" max="13817" width="18.453125" style="108" bestFit="1" customWidth="1"/>
    <col min="13818" max="13825" width="9.7265625" style="108" customWidth="1"/>
    <col min="13826" max="13826" width="16.1796875" style="108" customWidth="1"/>
    <col min="13827" max="13827" width="14.36328125" style="108" customWidth="1"/>
    <col min="13828" max="13828" width="13.7265625" style="108" customWidth="1"/>
    <col min="13829" max="13830" width="12.6328125" style="108" customWidth="1"/>
    <col min="13831" max="13831" width="28.81640625" style="108" customWidth="1"/>
    <col min="13832" max="14066" width="8.7265625" style="108"/>
    <col min="14067" max="14067" width="5.36328125" style="108" customWidth="1"/>
    <col min="14068" max="14068" width="17.90625" style="108" customWidth="1"/>
    <col min="14069" max="14069" width="9" style="108" bestFit="1" customWidth="1"/>
    <col min="14070" max="14070" width="37.08984375" style="108" customWidth="1"/>
    <col min="14071" max="14071" width="10.26953125" style="108" customWidth="1"/>
    <col min="14072" max="14072" width="20.1796875" style="108" customWidth="1"/>
    <col min="14073" max="14073" width="18.453125" style="108" bestFit="1" customWidth="1"/>
    <col min="14074" max="14081" width="9.7265625" style="108" customWidth="1"/>
    <col min="14082" max="14082" width="16.1796875" style="108" customWidth="1"/>
    <col min="14083" max="14083" width="14.36328125" style="108" customWidth="1"/>
    <col min="14084" max="14084" width="13.7265625" style="108" customWidth="1"/>
    <col min="14085" max="14086" width="12.6328125" style="108" customWidth="1"/>
    <col min="14087" max="14087" width="28.81640625" style="108" customWidth="1"/>
    <col min="14088" max="14322" width="8.7265625" style="108"/>
    <col min="14323" max="14323" width="5.36328125" style="108" customWidth="1"/>
    <col min="14324" max="14324" width="17.90625" style="108" customWidth="1"/>
    <col min="14325" max="14325" width="9" style="108" bestFit="1" customWidth="1"/>
    <col min="14326" max="14326" width="37.08984375" style="108" customWidth="1"/>
    <col min="14327" max="14327" width="10.26953125" style="108" customWidth="1"/>
    <col min="14328" max="14328" width="20.1796875" style="108" customWidth="1"/>
    <col min="14329" max="14329" width="18.453125" style="108" bestFit="1" customWidth="1"/>
    <col min="14330" max="14337" width="9.7265625" style="108" customWidth="1"/>
    <col min="14338" max="14338" width="16.1796875" style="108" customWidth="1"/>
    <col min="14339" max="14339" width="14.36328125" style="108" customWidth="1"/>
    <col min="14340" max="14340" width="13.7265625" style="108" customWidth="1"/>
    <col min="14341" max="14342" width="12.6328125" style="108" customWidth="1"/>
    <col min="14343" max="14343" width="28.81640625" style="108" customWidth="1"/>
    <col min="14344" max="14578" width="8.7265625" style="108"/>
    <col min="14579" max="14579" width="5.36328125" style="108" customWidth="1"/>
    <col min="14580" max="14580" width="17.90625" style="108" customWidth="1"/>
    <col min="14581" max="14581" width="9" style="108" bestFit="1" customWidth="1"/>
    <col min="14582" max="14582" width="37.08984375" style="108" customWidth="1"/>
    <col min="14583" max="14583" width="10.26953125" style="108" customWidth="1"/>
    <col min="14584" max="14584" width="20.1796875" style="108" customWidth="1"/>
    <col min="14585" max="14585" width="18.453125" style="108" bestFit="1" customWidth="1"/>
    <col min="14586" max="14593" width="9.7265625" style="108" customWidth="1"/>
    <col min="14594" max="14594" width="16.1796875" style="108" customWidth="1"/>
    <col min="14595" max="14595" width="14.36328125" style="108" customWidth="1"/>
    <col min="14596" max="14596" width="13.7265625" style="108" customWidth="1"/>
    <col min="14597" max="14598" width="12.6328125" style="108" customWidth="1"/>
    <col min="14599" max="14599" width="28.81640625" style="108" customWidth="1"/>
    <col min="14600" max="14834" width="8.7265625" style="108"/>
    <col min="14835" max="14835" width="5.36328125" style="108" customWidth="1"/>
    <col min="14836" max="14836" width="17.90625" style="108" customWidth="1"/>
    <col min="14837" max="14837" width="9" style="108" bestFit="1" customWidth="1"/>
    <col min="14838" max="14838" width="37.08984375" style="108" customWidth="1"/>
    <col min="14839" max="14839" width="10.26953125" style="108" customWidth="1"/>
    <col min="14840" max="14840" width="20.1796875" style="108" customWidth="1"/>
    <col min="14841" max="14841" width="18.453125" style="108" bestFit="1" customWidth="1"/>
    <col min="14842" max="14849" width="9.7265625" style="108" customWidth="1"/>
    <col min="14850" max="14850" width="16.1796875" style="108" customWidth="1"/>
    <col min="14851" max="14851" width="14.36328125" style="108" customWidth="1"/>
    <col min="14852" max="14852" width="13.7265625" style="108" customWidth="1"/>
    <col min="14853" max="14854" width="12.6328125" style="108" customWidth="1"/>
    <col min="14855" max="14855" width="28.81640625" style="108" customWidth="1"/>
    <col min="14856" max="15090" width="8.7265625" style="108"/>
    <col min="15091" max="15091" width="5.36328125" style="108" customWidth="1"/>
    <col min="15092" max="15092" width="17.90625" style="108" customWidth="1"/>
    <col min="15093" max="15093" width="9" style="108" bestFit="1" customWidth="1"/>
    <col min="15094" max="15094" width="37.08984375" style="108" customWidth="1"/>
    <col min="15095" max="15095" width="10.26953125" style="108" customWidth="1"/>
    <col min="15096" max="15096" width="20.1796875" style="108" customWidth="1"/>
    <col min="15097" max="15097" width="18.453125" style="108" bestFit="1" customWidth="1"/>
    <col min="15098" max="15105" width="9.7265625" style="108" customWidth="1"/>
    <col min="15106" max="15106" width="16.1796875" style="108" customWidth="1"/>
    <col min="15107" max="15107" width="14.36328125" style="108" customWidth="1"/>
    <col min="15108" max="15108" width="13.7265625" style="108" customWidth="1"/>
    <col min="15109" max="15110" width="12.6328125" style="108" customWidth="1"/>
    <col min="15111" max="15111" width="28.81640625" style="108" customWidth="1"/>
    <col min="15112" max="15346" width="8.7265625" style="108"/>
    <col min="15347" max="15347" width="5.36328125" style="108" customWidth="1"/>
    <col min="15348" max="15348" width="17.90625" style="108" customWidth="1"/>
    <col min="15349" max="15349" width="9" style="108" bestFit="1" customWidth="1"/>
    <col min="15350" max="15350" width="37.08984375" style="108" customWidth="1"/>
    <col min="15351" max="15351" width="10.26953125" style="108" customWidth="1"/>
    <col min="15352" max="15352" width="20.1796875" style="108" customWidth="1"/>
    <col min="15353" max="15353" width="18.453125" style="108" bestFit="1" customWidth="1"/>
    <col min="15354" max="15361" width="9.7265625" style="108" customWidth="1"/>
    <col min="15362" max="15362" width="16.1796875" style="108" customWidth="1"/>
    <col min="15363" max="15363" width="14.36328125" style="108" customWidth="1"/>
    <col min="15364" max="15364" width="13.7265625" style="108" customWidth="1"/>
    <col min="15365" max="15366" width="12.6328125" style="108" customWidth="1"/>
    <col min="15367" max="15367" width="28.81640625" style="108" customWidth="1"/>
    <col min="15368" max="15602" width="8.7265625" style="108"/>
    <col min="15603" max="15603" width="5.36328125" style="108" customWidth="1"/>
    <col min="15604" max="15604" width="17.90625" style="108" customWidth="1"/>
    <col min="15605" max="15605" width="9" style="108" bestFit="1" customWidth="1"/>
    <col min="15606" max="15606" width="37.08984375" style="108" customWidth="1"/>
    <col min="15607" max="15607" width="10.26953125" style="108" customWidth="1"/>
    <col min="15608" max="15608" width="20.1796875" style="108" customWidth="1"/>
    <col min="15609" max="15609" width="18.453125" style="108" bestFit="1" customWidth="1"/>
    <col min="15610" max="15617" width="9.7265625" style="108" customWidth="1"/>
    <col min="15618" max="15618" width="16.1796875" style="108" customWidth="1"/>
    <col min="15619" max="15619" width="14.36328125" style="108" customWidth="1"/>
    <col min="15620" max="15620" width="13.7265625" style="108" customWidth="1"/>
    <col min="15621" max="15622" width="12.6328125" style="108" customWidth="1"/>
    <col min="15623" max="15623" width="28.81640625" style="108" customWidth="1"/>
    <col min="15624" max="15858" width="8.7265625" style="108"/>
    <col min="15859" max="15859" width="5.36328125" style="108" customWidth="1"/>
    <col min="15860" max="15860" width="17.90625" style="108" customWidth="1"/>
    <col min="15861" max="15861" width="9" style="108" bestFit="1" customWidth="1"/>
    <col min="15862" max="15862" width="37.08984375" style="108" customWidth="1"/>
    <col min="15863" max="15863" width="10.26953125" style="108" customWidth="1"/>
    <col min="15864" max="15864" width="20.1796875" style="108" customWidth="1"/>
    <col min="15865" max="15865" width="18.453125" style="108" bestFit="1" customWidth="1"/>
    <col min="15866" max="15873" width="9.7265625" style="108" customWidth="1"/>
    <col min="15874" max="15874" width="16.1796875" style="108" customWidth="1"/>
    <col min="15875" max="15875" width="14.36328125" style="108" customWidth="1"/>
    <col min="15876" max="15876" width="13.7265625" style="108" customWidth="1"/>
    <col min="15877" max="15878" width="12.6328125" style="108" customWidth="1"/>
    <col min="15879" max="15879" width="28.81640625" style="108" customWidth="1"/>
    <col min="15880" max="16114" width="8.7265625" style="108"/>
    <col min="16115" max="16115" width="5.36328125" style="108" customWidth="1"/>
    <col min="16116" max="16116" width="17.90625" style="108" customWidth="1"/>
    <col min="16117" max="16117" width="9" style="108" bestFit="1" customWidth="1"/>
    <col min="16118" max="16118" width="37.08984375" style="108" customWidth="1"/>
    <col min="16119" max="16119" width="10.26953125" style="108" customWidth="1"/>
    <col min="16120" max="16120" width="20.1796875" style="108" customWidth="1"/>
    <col min="16121" max="16121" width="18.453125" style="108" bestFit="1" customWidth="1"/>
    <col min="16122" max="16129" width="9.7265625" style="108" customWidth="1"/>
    <col min="16130" max="16130" width="16.1796875" style="108" customWidth="1"/>
    <col min="16131" max="16131" width="14.36328125" style="108" customWidth="1"/>
    <col min="16132" max="16132" width="13.7265625" style="108" customWidth="1"/>
    <col min="16133" max="16134" width="12.6328125" style="108" customWidth="1"/>
    <col min="16135" max="16135" width="28.81640625" style="108" customWidth="1"/>
    <col min="16136" max="16384" width="8.7265625" style="108"/>
  </cols>
  <sheetData>
    <row r="1" spans="1:7" s="12" customFormat="1" ht="38" customHeight="1" x14ac:dyDescent="0.35">
      <c r="A1" s="584" t="s">
        <v>21</v>
      </c>
      <c r="B1" s="585" t="s">
        <v>54</v>
      </c>
      <c r="C1" s="585"/>
      <c r="D1" s="584" t="s">
        <v>48</v>
      </c>
      <c r="E1" s="386"/>
      <c r="F1" s="584" t="s">
        <v>50</v>
      </c>
      <c r="G1" s="584"/>
    </row>
    <row r="2" spans="1:7" s="12" customFormat="1" ht="46.5" customHeight="1" x14ac:dyDescent="0.35">
      <c r="A2" s="584"/>
      <c r="B2" s="585"/>
      <c r="C2" s="585"/>
      <c r="D2" s="584"/>
      <c r="E2" s="386" t="s">
        <v>61</v>
      </c>
      <c r="F2" s="584" t="s">
        <v>211</v>
      </c>
      <c r="G2" s="584" t="s">
        <v>212</v>
      </c>
    </row>
    <row r="3" spans="1:7" s="12" customFormat="1" x14ac:dyDescent="0.35">
      <c r="A3" s="584"/>
      <c r="B3" s="585"/>
      <c r="C3" s="585"/>
      <c r="D3" s="584"/>
      <c r="E3" s="386">
        <v>2029</v>
      </c>
      <c r="F3" s="584"/>
      <c r="G3" s="584"/>
    </row>
    <row r="4" spans="1:7" s="12" customFormat="1" x14ac:dyDescent="0.35">
      <c r="A4" s="618" t="s">
        <v>389</v>
      </c>
      <c r="B4" s="618"/>
      <c r="C4" s="618"/>
      <c r="D4" s="618"/>
      <c r="E4" s="618"/>
      <c r="F4" s="618"/>
      <c r="G4" s="618"/>
    </row>
    <row r="5" spans="1:7" s="107" customFormat="1" x14ac:dyDescent="0.35">
      <c r="A5" s="474">
        <v>3</v>
      </c>
      <c r="B5" s="474" t="s">
        <v>390</v>
      </c>
      <c r="C5" s="619" t="s">
        <v>391</v>
      </c>
      <c r="D5" s="619"/>
      <c r="E5" s="475"/>
      <c r="F5" s="476"/>
      <c r="G5" s="474"/>
    </row>
    <row r="6" spans="1:7" x14ac:dyDescent="0.35">
      <c r="A6" s="71"/>
      <c r="B6" s="71" t="s">
        <v>392</v>
      </c>
      <c r="C6" s="581" t="s">
        <v>393</v>
      </c>
      <c r="D6" s="581"/>
      <c r="E6" s="73"/>
      <c r="F6" s="401"/>
      <c r="G6" s="71"/>
    </row>
    <row r="7" spans="1:7" ht="31" x14ac:dyDescent="0.35">
      <c r="A7" s="71"/>
      <c r="B7" s="44">
        <v>1</v>
      </c>
      <c r="C7" s="76" t="s">
        <v>393</v>
      </c>
      <c r="D7" s="52" t="s">
        <v>20</v>
      </c>
      <c r="E7" s="80">
        <v>2029</v>
      </c>
      <c r="F7" s="403">
        <f>'2028_3'!F7</f>
        <v>16300000</v>
      </c>
      <c r="G7" s="44" t="s">
        <v>120</v>
      </c>
    </row>
    <row r="8" spans="1:7" x14ac:dyDescent="0.35">
      <c r="A8" s="71"/>
      <c r="B8" s="71" t="s">
        <v>395</v>
      </c>
      <c r="C8" s="581" t="s">
        <v>396</v>
      </c>
      <c r="D8" s="581"/>
      <c r="E8" s="73"/>
      <c r="F8" s="401"/>
      <c r="G8" s="71"/>
    </row>
    <row r="9" spans="1:7" x14ac:dyDescent="0.35">
      <c r="A9" s="402"/>
      <c r="B9" s="44">
        <v>1</v>
      </c>
      <c r="C9" s="76" t="s">
        <v>396</v>
      </c>
      <c r="D9" s="75" t="s">
        <v>398</v>
      </c>
      <c r="E9" s="80">
        <v>2029</v>
      </c>
      <c r="F9" s="403">
        <f>'2028_3'!F9</f>
        <v>3635000</v>
      </c>
      <c r="G9" s="86" t="s">
        <v>120</v>
      </c>
    </row>
    <row r="10" spans="1:7" s="109" customFormat="1" ht="30" customHeight="1" x14ac:dyDescent="0.35">
      <c r="A10" s="71">
        <v>3</v>
      </c>
      <c r="B10" s="388" t="s">
        <v>377</v>
      </c>
      <c r="C10" s="389" t="s">
        <v>391</v>
      </c>
      <c r="D10" s="388"/>
      <c r="E10" s="73"/>
      <c r="F10" s="349"/>
      <c r="G10" s="391"/>
    </row>
    <row r="11" spans="1:7" ht="25" customHeight="1" x14ac:dyDescent="0.35">
      <c r="A11" s="551"/>
      <c r="B11" s="552" t="s">
        <v>399</v>
      </c>
      <c r="C11" s="553" t="s">
        <v>400</v>
      </c>
      <c r="D11" s="554"/>
      <c r="E11" s="73"/>
      <c r="F11" s="349"/>
      <c r="G11" s="391"/>
    </row>
    <row r="12" spans="1:7" ht="30" customHeight="1" x14ac:dyDescent="0.35">
      <c r="A12" s="551"/>
      <c r="B12" s="81">
        <v>1</v>
      </c>
      <c r="C12" s="78" t="s">
        <v>401</v>
      </c>
      <c r="D12" s="79" t="s">
        <v>6</v>
      </c>
      <c r="E12" s="80">
        <v>2029</v>
      </c>
      <c r="F12" s="349">
        <v>32400000</v>
      </c>
      <c r="G12" s="77" t="s">
        <v>74</v>
      </c>
    </row>
    <row r="13" spans="1:7" ht="30" customHeight="1" x14ac:dyDescent="0.35">
      <c r="A13" s="551"/>
      <c r="B13" s="81">
        <v>1</v>
      </c>
      <c r="C13" s="78" t="s">
        <v>402</v>
      </c>
      <c r="D13" s="79" t="s">
        <v>403</v>
      </c>
      <c r="E13" s="80">
        <v>2029</v>
      </c>
      <c r="F13" s="349">
        <v>7200000</v>
      </c>
      <c r="G13" s="77" t="s">
        <v>74</v>
      </c>
    </row>
    <row r="14" spans="1:7" x14ac:dyDescent="0.35">
      <c r="A14" s="71">
        <v>3</v>
      </c>
      <c r="B14" s="71" t="s">
        <v>404</v>
      </c>
      <c r="C14" s="581" t="s">
        <v>405</v>
      </c>
      <c r="D14" s="581"/>
      <c r="E14" s="73"/>
      <c r="F14" s="401"/>
      <c r="G14" s="71"/>
    </row>
    <row r="15" spans="1:7" x14ac:dyDescent="0.35">
      <c r="A15" s="71"/>
      <c r="B15" s="86">
        <v>1</v>
      </c>
      <c r="C15" s="76" t="s">
        <v>408</v>
      </c>
      <c r="D15" s="75" t="s">
        <v>302</v>
      </c>
      <c r="E15" s="80">
        <v>2029</v>
      </c>
      <c r="F15" s="403">
        <f>'2028_3'!F15</f>
        <v>27620000</v>
      </c>
      <c r="G15" s="86" t="s">
        <v>120</v>
      </c>
    </row>
    <row r="16" spans="1:7" ht="31" x14ac:dyDescent="0.35">
      <c r="A16" s="71"/>
      <c r="B16" s="86">
        <v>2</v>
      </c>
      <c r="C16" s="76" t="s">
        <v>409</v>
      </c>
      <c r="D16" s="75" t="s">
        <v>302</v>
      </c>
      <c r="E16" s="80">
        <v>2029</v>
      </c>
      <c r="F16" s="403">
        <f>'2028_3'!F16</f>
        <v>35500000</v>
      </c>
      <c r="G16" s="86" t="s">
        <v>120</v>
      </c>
    </row>
    <row r="17" spans="1:7" x14ac:dyDescent="0.35">
      <c r="A17" s="71"/>
      <c r="B17" s="71" t="s">
        <v>410</v>
      </c>
      <c r="C17" s="581" t="s">
        <v>411</v>
      </c>
      <c r="D17" s="581"/>
      <c r="E17" s="73"/>
      <c r="F17" s="401"/>
      <c r="G17" s="71"/>
    </row>
    <row r="18" spans="1:7" ht="29" customHeight="1" x14ac:dyDescent="0.35">
      <c r="A18" s="71"/>
      <c r="B18" s="86">
        <v>1</v>
      </c>
      <c r="C18" s="76" t="s">
        <v>413</v>
      </c>
      <c r="D18" s="75" t="s">
        <v>302</v>
      </c>
      <c r="E18" s="556">
        <v>2029</v>
      </c>
      <c r="F18" s="403">
        <v>3500000</v>
      </c>
      <c r="G18" s="86" t="s">
        <v>120</v>
      </c>
    </row>
    <row r="19" spans="1:7" ht="31.5" customHeight="1" x14ac:dyDescent="0.35">
      <c r="A19" s="71"/>
      <c r="B19" s="71" t="s">
        <v>417</v>
      </c>
      <c r="C19" s="581" t="s">
        <v>418</v>
      </c>
      <c r="D19" s="581"/>
      <c r="E19" s="73"/>
      <c r="F19" s="401"/>
      <c r="G19" s="71"/>
    </row>
    <row r="20" spans="1:7" x14ac:dyDescent="0.35">
      <c r="A20" s="402"/>
      <c r="B20" s="86">
        <v>1</v>
      </c>
      <c r="C20" s="76" t="s">
        <v>418</v>
      </c>
      <c r="D20" s="75" t="s">
        <v>302</v>
      </c>
      <c r="E20" s="80">
        <v>2029</v>
      </c>
      <c r="F20" s="403">
        <f>'2028_3'!F23</f>
        <v>17450000</v>
      </c>
      <c r="G20" s="86" t="s">
        <v>120</v>
      </c>
    </row>
    <row r="21" spans="1:7" ht="31.5" customHeight="1" x14ac:dyDescent="0.35">
      <c r="A21" s="71"/>
      <c r="B21" s="71" t="s">
        <v>419</v>
      </c>
      <c r="C21" s="581" t="s">
        <v>420</v>
      </c>
      <c r="D21" s="581"/>
      <c r="E21" s="73"/>
      <c r="F21" s="401"/>
      <c r="G21" s="71"/>
    </row>
    <row r="22" spans="1:7" ht="30" customHeight="1" x14ac:dyDescent="0.35">
      <c r="A22" s="402"/>
      <c r="B22" s="86">
        <v>1</v>
      </c>
      <c r="C22" s="76" t="str">
        <f>'2028_3'!C25</f>
        <v>Peningkatan Kapasitas Kader Keagamaan bagi Pengurus Masjid dan Musholla dan (Belanja Jam Digital Masjid -Musholla)</v>
      </c>
      <c r="D22" s="75" t="str">
        <f>'2028_3'!D25</f>
        <v>4 Masjid/Musholla</v>
      </c>
      <c r="E22" s="80">
        <v>2029</v>
      </c>
      <c r="F22" s="403">
        <f>'2028_3'!F25</f>
        <v>15635000</v>
      </c>
      <c r="G22" s="86" t="s">
        <v>120</v>
      </c>
    </row>
    <row r="23" spans="1:7" x14ac:dyDescent="0.35">
      <c r="A23" s="71">
        <v>3</v>
      </c>
      <c r="B23" s="71" t="s">
        <v>421</v>
      </c>
      <c r="C23" s="581" t="s">
        <v>422</v>
      </c>
      <c r="D23" s="581"/>
      <c r="E23" s="73"/>
      <c r="F23" s="401"/>
      <c r="G23" s="71"/>
    </row>
    <row r="24" spans="1:7" x14ac:dyDescent="0.35">
      <c r="A24" s="71"/>
      <c r="B24" s="71" t="s">
        <v>423</v>
      </c>
      <c r="C24" s="581" t="s">
        <v>424</v>
      </c>
      <c r="D24" s="581"/>
      <c r="E24" s="73"/>
      <c r="F24" s="401"/>
      <c r="G24" s="71"/>
    </row>
    <row r="25" spans="1:7" ht="31" x14ac:dyDescent="0.35">
      <c r="A25" s="71"/>
      <c r="B25" s="86">
        <v>1</v>
      </c>
      <c r="C25" s="76" t="s">
        <v>424</v>
      </c>
      <c r="D25" s="75" t="s">
        <v>302</v>
      </c>
      <c r="E25" s="80">
        <v>2029</v>
      </c>
      <c r="F25" s="403">
        <v>3500000</v>
      </c>
      <c r="G25" s="86" t="s">
        <v>120</v>
      </c>
    </row>
    <row r="26" spans="1:7" x14ac:dyDescent="0.35">
      <c r="A26" s="71"/>
      <c r="B26" s="71" t="s">
        <v>431</v>
      </c>
      <c r="C26" s="581" t="s">
        <v>432</v>
      </c>
      <c r="D26" s="581"/>
      <c r="E26" s="73"/>
      <c r="F26" s="401"/>
      <c r="G26" s="71"/>
    </row>
    <row r="27" spans="1:7" ht="29.15" customHeight="1" x14ac:dyDescent="0.35">
      <c r="A27" s="402"/>
      <c r="B27" s="86">
        <v>1</v>
      </c>
      <c r="C27" s="76" t="s">
        <v>433</v>
      </c>
      <c r="D27" s="75" t="s">
        <v>8</v>
      </c>
      <c r="E27" s="80">
        <v>2029</v>
      </c>
      <c r="F27" s="403">
        <v>50000000</v>
      </c>
      <c r="G27" s="86" t="s">
        <v>120</v>
      </c>
    </row>
    <row r="28" spans="1:7" ht="19" customHeight="1" x14ac:dyDescent="0.35">
      <c r="A28" s="620" t="s">
        <v>206</v>
      </c>
      <c r="B28" s="620"/>
      <c r="C28" s="620"/>
      <c r="D28" s="620"/>
      <c r="E28" s="477"/>
      <c r="F28" s="405">
        <f>SUM(F5:F27)</f>
        <v>212740000</v>
      </c>
      <c r="G28" s="478"/>
    </row>
  </sheetData>
  <mergeCells count="18">
    <mergeCell ref="C24:D24"/>
    <mergeCell ref="C26:D26"/>
    <mergeCell ref="A28:D28"/>
    <mergeCell ref="C17:D17"/>
    <mergeCell ref="C19:D19"/>
    <mergeCell ref="C21:D21"/>
    <mergeCell ref="C23:D23"/>
    <mergeCell ref="A4:G4"/>
    <mergeCell ref="C5:D5"/>
    <mergeCell ref="C6:D6"/>
    <mergeCell ref="C8:D8"/>
    <mergeCell ref="C14:D14"/>
    <mergeCell ref="A1:A3"/>
    <mergeCell ref="B1:C3"/>
    <mergeCell ref="D1:D3"/>
    <mergeCell ref="F1:G1"/>
    <mergeCell ref="F2:F3"/>
    <mergeCell ref="G2:G3"/>
  </mergeCells>
  <pageMargins left="0.7" right="0.7" top="0.75" bottom="0.75" header="0.3" footer="0.3"/>
  <pageSetup paperSize="5" scale="5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011B-58B5-47FD-A14E-2EA62EE71628}">
  <sheetPr>
    <tabColor rgb="FF00B050"/>
  </sheetPr>
  <dimension ref="A1:G30"/>
  <sheetViews>
    <sheetView view="pageBreakPreview" topLeftCell="A21" zoomScale="70" zoomScaleNormal="70" zoomScaleSheetLayoutView="70" workbookViewId="0">
      <selection activeCell="N32" sqref="N32"/>
    </sheetView>
  </sheetViews>
  <sheetFormatPr defaultRowHeight="15.5" x14ac:dyDescent="0.35"/>
  <cols>
    <col min="1" max="1" width="5.36328125" style="42" customWidth="1"/>
    <col min="2" max="2" width="9" style="45" bestFit="1" customWidth="1"/>
    <col min="3" max="3" width="59" style="45" customWidth="1"/>
    <col min="4" max="4" width="18.453125" style="47" bestFit="1" customWidth="1"/>
    <col min="5" max="5" width="9.7265625" style="45" customWidth="1"/>
    <col min="6" max="6" width="16.1796875" style="48" customWidth="1"/>
    <col min="7" max="7" width="14.36328125" style="45" customWidth="1"/>
    <col min="8" max="242" width="8.7265625" style="108"/>
    <col min="243" max="243" width="5.36328125" style="108" customWidth="1"/>
    <col min="244" max="244" width="17.90625" style="108" customWidth="1"/>
    <col min="245" max="245" width="9" style="108" bestFit="1" customWidth="1"/>
    <col min="246" max="246" width="37.08984375" style="108" customWidth="1"/>
    <col min="247" max="247" width="10.26953125" style="108" customWidth="1"/>
    <col min="248" max="248" width="20.1796875" style="108" customWidth="1"/>
    <col min="249" max="249" width="18.453125" style="108" bestFit="1" customWidth="1"/>
    <col min="250" max="257" width="9.7265625" style="108" customWidth="1"/>
    <col min="258" max="258" width="16.1796875" style="108" customWidth="1"/>
    <col min="259" max="259" width="14.36328125" style="108" customWidth="1"/>
    <col min="260" max="260" width="13.7265625" style="108" customWidth="1"/>
    <col min="261" max="262" width="12.6328125" style="108" customWidth="1"/>
    <col min="263" max="263" width="28.81640625" style="108" customWidth="1"/>
    <col min="264" max="498" width="8.7265625" style="108"/>
    <col min="499" max="499" width="5.36328125" style="108" customWidth="1"/>
    <col min="500" max="500" width="17.90625" style="108" customWidth="1"/>
    <col min="501" max="501" width="9" style="108" bestFit="1" customWidth="1"/>
    <col min="502" max="502" width="37.08984375" style="108" customWidth="1"/>
    <col min="503" max="503" width="10.26953125" style="108" customWidth="1"/>
    <col min="504" max="504" width="20.1796875" style="108" customWidth="1"/>
    <col min="505" max="505" width="18.453125" style="108" bestFit="1" customWidth="1"/>
    <col min="506" max="513" width="9.7265625" style="108" customWidth="1"/>
    <col min="514" max="514" width="16.1796875" style="108" customWidth="1"/>
    <col min="515" max="515" width="14.36328125" style="108" customWidth="1"/>
    <col min="516" max="516" width="13.7265625" style="108" customWidth="1"/>
    <col min="517" max="518" width="12.6328125" style="108" customWidth="1"/>
    <col min="519" max="519" width="28.81640625" style="108" customWidth="1"/>
    <col min="520" max="754" width="8.7265625" style="108"/>
    <col min="755" max="755" width="5.36328125" style="108" customWidth="1"/>
    <col min="756" max="756" width="17.90625" style="108" customWidth="1"/>
    <col min="757" max="757" width="9" style="108" bestFit="1" customWidth="1"/>
    <col min="758" max="758" width="37.08984375" style="108" customWidth="1"/>
    <col min="759" max="759" width="10.26953125" style="108" customWidth="1"/>
    <col min="760" max="760" width="20.1796875" style="108" customWidth="1"/>
    <col min="761" max="761" width="18.453125" style="108" bestFit="1" customWidth="1"/>
    <col min="762" max="769" width="9.7265625" style="108" customWidth="1"/>
    <col min="770" max="770" width="16.1796875" style="108" customWidth="1"/>
    <col min="771" max="771" width="14.36328125" style="108" customWidth="1"/>
    <col min="772" max="772" width="13.7265625" style="108" customWidth="1"/>
    <col min="773" max="774" width="12.6328125" style="108" customWidth="1"/>
    <col min="775" max="775" width="28.81640625" style="108" customWidth="1"/>
    <col min="776" max="1010" width="8.7265625" style="108"/>
    <col min="1011" max="1011" width="5.36328125" style="108" customWidth="1"/>
    <col min="1012" max="1012" width="17.90625" style="108" customWidth="1"/>
    <col min="1013" max="1013" width="9" style="108" bestFit="1" customWidth="1"/>
    <col min="1014" max="1014" width="37.08984375" style="108" customWidth="1"/>
    <col min="1015" max="1015" width="10.26953125" style="108" customWidth="1"/>
    <col min="1016" max="1016" width="20.1796875" style="108" customWidth="1"/>
    <col min="1017" max="1017" width="18.453125" style="108" bestFit="1" customWidth="1"/>
    <col min="1018" max="1025" width="9.7265625" style="108" customWidth="1"/>
    <col min="1026" max="1026" width="16.1796875" style="108" customWidth="1"/>
    <col min="1027" max="1027" width="14.36328125" style="108" customWidth="1"/>
    <col min="1028" max="1028" width="13.7265625" style="108" customWidth="1"/>
    <col min="1029" max="1030" width="12.6328125" style="108" customWidth="1"/>
    <col min="1031" max="1031" width="28.81640625" style="108" customWidth="1"/>
    <col min="1032" max="1266" width="8.7265625" style="108"/>
    <col min="1267" max="1267" width="5.36328125" style="108" customWidth="1"/>
    <col min="1268" max="1268" width="17.90625" style="108" customWidth="1"/>
    <col min="1269" max="1269" width="9" style="108" bestFit="1" customWidth="1"/>
    <col min="1270" max="1270" width="37.08984375" style="108" customWidth="1"/>
    <col min="1271" max="1271" width="10.26953125" style="108" customWidth="1"/>
    <col min="1272" max="1272" width="20.1796875" style="108" customWidth="1"/>
    <col min="1273" max="1273" width="18.453125" style="108" bestFit="1" customWidth="1"/>
    <col min="1274" max="1281" width="9.7265625" style="108" customWidth="1"/>
    <col min="1282" max="1282" width="16.1796875" style="108" customWidth="1"/>
    <col min="1283" max="1283" width="14.36328125" style="108" customWidth="1"/>
    <col min="1284" max="1284" width="13.7265625" style="108" customWidth="1"/>
    <col min="1285" max="1286" width="12.6328125" style="108" customWidth="1"/>
    <col min="1287" max="1287" width="28.81640625" style="108" customWidth="1"/>
    <col min="1288" max="1522" width="8.7265625" style="108"/>
    <col min="1523" max="1523" width="5.36328125" style="108" customWidth="1"/>
    <col min="1524" max="1524" width="17.90625" style="108" customWidth="1"/>
    <col min="1525" max="1525" width="9" style="108" bestFit="1" customWidth="1"/>
    <col min="1526" max="1526" width="37.08984375" style="108" customWidth="1"/>
    <col min="1527" max="1527" width="10.26953125" style="108" customWidth="1"/>
    <col min="1528" max="1528" width="20.1796875" style="108" customWidth="1"/>
    <col min="1529" max="1529" width="18.453125" style="108" bestFit="1" customWidth="1"/>
    <col min="1530" max="1537" width="9.7265625" style="108" customWidth="1"/>
    <col min="1538" max="1538" width="16.1796875" style="108" customWidth="1"/>
    <col min="1539" max="1539" width="14.36328125" style="108" customWidth="1"/>
    <col min="1540" max="1540" width="13.7265625" style="108" customWidth="1"/>
    <col min="1541" max="1542" width="12.6328125" style="108" customWidth="1"/>
    <col min="1543" max="1543" width="28.81640625" style="108" customWidth="1"/>
    <col min="1544" max="1778" width="8.7265625" style="108"/>
    <col min="1779" max="1779" width="5.36328125" style="108" customWidth="1"/>
    <col min="1780" max="1780" width="17.90625" style="108" customWidth="1"/>
    <col min="1781" max="1781" width="9" style="108" bestFit="1" customWidth="1"/>
    <col min="1782" max="1782" width="37.08984375" style="108" customWidth="1"/>
    <col min="1783" max="1783" width="10.26953125" style="108" customWidth="1"/>
    <col min="1784" max="1784" width="20.1796875" style="108" customWidth="1"/>
    <col min="1785" max="1785" width="18.453125" style="108" bestFit="1" customWidth="1"/>
    <col min="1786" max="1793" width="9.7265625" style="108" customWidth="1"/>
    <col min="1794" max="1794" width="16.1796875" style="108" customWidth="1"/>
    <col min="1795" max="1795" width="14.36328125" style="108" customWidth="1"/>
    <col min="1796" max="1796" width="13.7265625" style="108" customWidth="1"/>
    <col min="1797" max="1798" width="12.6328125" style="108" customWidth="1"/>
    <col min="1799" max="1799" width="28.81640625" style="108" customWidth="1"/>
    <col min="1800" max="2034" width="8.7265625" style="108"/>
    <col min="2035" max="2035" width="5.36328125" style="108" customWidth="1"/>
    <col min="2036" max="2036" width="17.90625" style="108" customWidth="1"/>
    <col min="2037" max="2037" width="9" style="108" bestFit="1" customWidth="1"/>
    <col min="2038" max="2038" width="37.08984375" style="108" customWidth="1"/>
    <col min="2039" max="2039" width="10.26953125" style="108" customWidth="1"/>
    <col min="2040" max="2040" width="20.1796875" style="108" customWidth="1"/>
    <col min="2041" max="2041" width="18.453125" style="108" bestFit="1" customWidth="1"/>
    <col min="2042" max="2049" width="9.7265625" style="108" customWidth="1"/>
    <col min="2050" max="2050" width="16.1796875" style="108" customWidth="1"/>
    <col min="2051" max="2051" width="14.36328125" style="108" customWidth="1"/>
    <col min="2052" max="2052" width="13.7265625" style="108" customWidth="1"/>
    <col min="2053" max="2054" width="12.6328125" style="108" customWidth="1"/>
    <col min="2055" max="2055" width="28.81640625" style="108" customWidth="1"/>
    <col min="2056" max="2290" width="8.7265625" style="108"/>
    <col min="2291" max="2291" width="5.36328125" style="108" customWidth="1"/>
    <col min="2292" max="2292" width="17.90625" style="108" customWidth="1"/>
    <col min="2293" max="2293" width="9" style="108" bestFit="1" customWidth="1"/>
    <col min="2294" max="2294" width="37.08984375" style="108" customWidth="1"/>
    <col min="2295" max="2295" width="10.26953125" style="108" customWidth="1"/>
    <col min="2296" max="2296" width="20.1796875" style="108" customWidth="1"/>
    <col min="2297" max="2297" width="18.453125" style="108" bestFit="1" customWidth="1"/>
    <col min="2298" max="2305" width="9.7265625" style="108" customWidth="1"/>
    <col min="2306" max="2306" width="16.1796875" style="108" customWidth="1"/>
    <col min="2307" max="2307" width="14.36328125" style="108" customWidth="1"/>
    <col min="2308" max="2308" width="13.7265625" style="108" customWidth="1"/>
    <col min="2309" max="2310" width="12.6328125" style="108" customWidth="1"/>
    <col min="2311" max="2311" width="28.81640625" style="108" customWidth="1"/>
    <col min="2312" max="2546" width="8.7265625" style="108"/>
    <col min="2547" max="2547" width="5.36328125" style="108" customWidth="1"/>
    <col min="2548" max="2548" width="17.90625" style="108" customWidth="1"/>
    <col min="2549" max="2549" width="9" style="108" bestFit="1" customWidth="1"/>
    <col min="2550" max="2550" width="37.08984375" style="108" customWidth="1"/>
    <col min="2551" max="2551" width="10.26953125" style="108" customWidth="1"/>
    <col min="2552" max="2552" width="20.1796875" style="108" customWidth="1"/>
    <col min="2553" max="2553" width="18.453125" style="108" bestFit="1" customWidth="1"/>
    <col min="2554" max="2561" width="9.7265625" style="108" customWidth="1"/>
    <col min="2562" max="2562" width="16.1796875" style="108" customWidth="1"/>
    <col min="2563" max="2563" width="14.36328125" style="108" customWidth="1"/>
    <col min="2564" max="2564" width="13.7265625" style="108" customWidth="1"/>
    <col min="2565" max="2566" width="12.6328125" style="108" customWidth="1"/>
    <col min="2567" max="2567" width="28.81640625" style="108" customWidth="1"/>
    <col min="2568" max="2802" width="8.7265625" style="108"/>
    <col min="2803" max="2803" width="5.36328125" style="108" customWidth="1"/>
    <col min="2804" max="2804" width="17.90625" style="108" customWidth="1"/>
    <col min="2805" max="2805" width="9" style="108" bestFit="1" customWidth="1"/>
    <col min="2806" max="2806" width="37.08984375" style="108" customWidth="1"/>
    <col min="2807" max="2807" width="10.26953125" style="108" customWidth="1"/>
    <col min="2808" max="2808" width="20.1796875" style="108" customWidth="1"/>
    <col min="2809" max="2809" width="18.453125" style="108" bestFit="1" customWidth="1"/>
    <col min="2810" max="2817" width="9.7265625" style="108" customWidth="1"/>
    <col min="2818" max="2818" width="16.1796875" style="108" customWidth="1"/>
    <col min="2819" max="2819" width="14.36328125" style="108" customWidth="1"/>
    <col min="2820" max="2820" width="13.7265625" style="108" customWidth="1"/>
    <col min="2821" max="2822" width="12.6328125" style="108" customWidth="1"/>
    <col min="2823" max="2823" width="28.81640625" style="108" customWidth="1"/>
    <col min="2824" max="3058" width="8.7265625" style="108"/>
    <col min="3059" max="3059" width="5.36328125" style="108" customWidth="1"/>
    <col min="3060" max="3060" width="17.90625" style="108" customWidth="1"/>
    <col min="3061" max="3061" width="9" style="108" bestFit="1" customWidth="1"/>
    <col min="3062" max="3062" width="37.08984375" style="108" customWidth="1"/>
    <col min="3063" max="3063" width="10.26953125" style="108" customWidth="1"/>
    <col min="3064" max="3064" width="20.1796875" style="108" customWidth="1"/>
    <col min="3065" max="3065" width="18.453125" style="108" bestFit="1" customWidth="1"/>
    <col min="3066" max="3073" width="9.7265625" style="108" customWidth="1"/>
    <col min="3074" max="3074" width="16.1796875" style="108" customWidth="1"/>
    <col min="3075" max="3075" width="14.36328125" style="108" customWidth="1"/>
    <col min="3076" max="3076" width="13.7265625" style="108" customWidth="1"/>
    <col min="3077" max="3078" width="12.6328125" style="108" customWidth="1"/>
    <col min="3079" max="3079" width="28.81640625" style="108" customWidth="1"/>
    <col min="3080" max="3314" width="8.7265625" style="108"/>
    <col min="3315" max="3315" width="5.36328125" style="108" customWidth="1"/>
    <col min="3316" max="3316" width="17.90625" style="108" customWidth="1"/>
    <col min="3317" max="3317" width="9" style="108" bestFit="1" customWidth="1"/>
    <col min="3318" max="3318" width="37.08984375" style="108" customWidth="1"/>
    <col min="3319" max="3319" width="10.26953125" style="108" customWidth="1"/>
    <col min="3320" max="3320" width="20.1796875" style="108" customWidth="1"/>
    <col min="3321" max="3321" width="18.453125" style="108" bestFit="1" customWidth="1"/>
    <col min="3322" max="3329" width="9.7265625" style="108" customWidth="1"/>
    <col min="3330" max="3330" width="16.1796875" style="108" customWidth="1"/>
    <col min="3331" max="3331" width="14.36328125" style="108" customWidth="1"/>
    <col min="3332" max="3332" width="13.7265625" style="108" customWidth="1"/>
    <col min="3333" max="3334" width="12.6328125" style="108" customWidth="1"/>
    <col min="3335" max="3335" width="28.81640625" style="108" customWidth="1"/>
    <col min="3336" max="3570" width="8.7265625" style="108"/>
    <col min="3571" max="3571" width="5.36328125" style="108" customWidth="1"/>
    <col min="3572" max="3572" width="17.90625" style="108" customWidth="1"/>
    <col min="3573" max="3573" width="9" style="108" bestFit="1" customWidth="1"/>
    <col min="3574" max="3574" width="37.08984375" style="108" customWidth="1"/>
    <col min="3575" max="3575" width="10.26953125" style="108" customWidth="1"/>
    <col min="3576" max="3576" width="20.1796875" style="108" customWidth="1"/>
    <col min="3577" max="3577" width="18.453125" style="108" bestFit="1" customWidth="1"/>
    <col min="3578" max="3585" width="9.7265625" style="108" customWidth="1"/>
    <col min="3586" max="3586" width="16.1796875" style="108" customWidth="1"/>
    <col min="3587" max="3587" width="14.36328125" style="108" customWidth="1"/>
    <col min="3588" max="3588" width="13.7265625" style="108" customWidth="1"/>
    <col min="3589" max="3590" width="12.6328125" style="108" customWidth="1"/>
    <col min="3591" max="3591" width="28.81640625" style="108" customWidth="1"/>
    <col min="3592" max="3826" width="8.7265625" style="108"/>
    <col min="3827" max="3827" width="5.36328125" style="108" customWidth="1"/>
    <col min="3828" max="3828" width="17.90625" style="108" customWidth="1"/>
    <col min="3829" max="3829" width="9" style="108" bestFit="1" customWidth="1"/>
    <col min="3830" max="3830" width="37.08984375" style="108" customWidth="1"/>
    <col min="3831" max="3831" width="10.26953125" style="108" customWidth="1"/>
    <col min="3832" max="3832" width="20.1796875" style="108" customWidth="1"/>
    <col min="3833" max="3833" width="18.453125" style="108" bestFit="1" customWidth="1"/>
    <col min="3834" max="3841" width="9.7265625" style="108" customWidth="1"/>
    <col min="3842" max="3842" width="16.1796875" style="108" customWidth="1"/>
    <col min="3843" max="3843" width="14.36328125" style="108" customWidth="1"/>
    <col min="3844" max="3844" width="13.7265625" style="108" customWidth="1"/>
    <col min="3845" max="3846" width="12.6328125" style="108" customWidth="1"/>
    <col min="3847" max="3847" width="28.81640625" style="108" customWidth="1"/>
    <col min="3848" max="4082" width="8.7265625" style="108"/>
    <col min="4083" max="4083" width="5.36328125" style="108" customWidth="1"/>
    <col min="4084" max="4084" width="17.90625" style="108" customWidth="1"/>
    <col min="4085" max="4085" width="9" style="108" bestFit="1" customWidth="1"/>
    <col min="4086" max="4086" width="37.08984375" style="108" customWidth="1"/>
    <col min="4087" max="4087" width="10.26953125" style="108" customWidth="1"/>
    <col min="4088" max="4088" width="20.1796875" style="108" customWidth="1"/>
    <col min="4089" max="4089" width="18.453125" style="108" bestFit="1" customWidth="1"/>
    <col min="4090" max="4097" width="9.7265625" style="108" customWidth="1"/>
    <col min="4098" max="4098" width="16.1796875" style="108" customWidth="1"/>
    <col min="4099" max="4099" width="14.36328125" style="108" customWidth="1"/>
    <col min="4100" max="4100" width="13.7265625" style="108" customWidth="1"/>
    <col min="4101" max="4102" width="12.6328125" style="108" customWidth="1"/>
    <col min="4103" max="4103" width="28.81640625" style="108" customWidth="1"/>
    <col min="4104" max="4338" width="8.7265625" style="108"/>
    <col min="4339" max="4339" width="5.36328125" style="108" customWidth="1"/>
    <col min="4340" max="4340" width="17.90625" style="108" customWidth="1"/>
    <col min="4341" max="4341" width="9" style="108" bestFit="1" customWidth="1"/>
    <col min="4342" max="4342" width="37.08984375" style="108" customWidth="1"/>
    <col min="4343" max="4343" width="10.26953125" style="108" customWidth="1"/>
    <col min="4344" max="4344" width="20.1796875" style="108" customWidth="1"/>
    <col min="4345" max="4345" width="18.453125" style="108" bestFit="1" customWidth="1"/>
    <col min="4346" max="4353" width="9.7265625" style="108" customWidth="1"/>
    <col min="4354" max="4354" width="16.1796875" style="108" customWidth="1"/>
    <col min="4355" max="4355" width="14.36328125" style="108" customWidth="1"/>
    <col min="4356" max="4356" width="13.7265625" style="108" customWidth="1"/>
    <col min="4357" max="4358" width="12.6328125" style="108" customWidth="1"/>
    <col min="4359" max="4359" width="28.81640625" style="108" customWidth="1"/>
    <col min="4360" max="4594" width="8.7265625" style="108"/>
    <col min="4595" max="4595" width="5.36328125" style="108" customWidth="1"/>
    <col min="4596" max="4596" width="17.90625" style="108" customWidth="1"/>
    <col min="4597" max="4597" width="9" style="108" bestFit="1" customWidth="1"/>
    <col min="4598" max="4598" width="37.08984375" style="108" customWidth="1"/>
    <col min="4599" max="4599" width="10.26953125" style="108" customWidth="1"/>
    <col min="4600" max="4600" width="20.1796875" style="108" customWidth="1"/>
    <col min="4601" max="4601" width="18.453125" style="108" bestFit="1" customWidth="1"/>
    <col min="4602" max="4609" width="9.7265625" style="108" customWidth="1"/>
    <col min="4610" max="4610" width="16.1796875" style="108" customWidth="1"/>
    <col min="4611" max="4611" width="14.36328125" style="108" customWidth="1"/>
    <col min="4612" max="4612" width="13.7265625" style="108" customWidth="1"/>
    <col min="4613" max="4614" width="12.6328125" style="108" customWidth="1"/>
    <col min="4615" max="4615" width="28.81640625" style="108" customWidth="1"/>
    <col min="4616" max="4850" width="8.7265625" style="108"/>
    <col min="4851" max="4851" width="5.36328125" style="108" customWidth="1"/>
    <col min="4852" max="4852" width="17.90625" style="108" customWidth="1"/>
    <col min="4853" max="4853" width="9" style="108" bestFit="1" customWidth="1"/>
    <col min="4854" max="4854" width="37.08984375" style="108" customWidth="1"/>
    <col min="4855" max="4855" width="10.26953125" style="108" customWidth="1"/>
    <col min="4856" max="4856" width="20.1796875" style="108" customWidth="1"/>
    <col min="4857" max="4857" width="18.453125" style="108" bestFit="1" customWidth="1"/>
    <col min="4858" max="4865" width="9.7265625" style="108" customWidth="1"/>
    <col min="4866" max="4866" width="16.1796875" style="108" customWidth="1"/>
    <col min="4867" max="4867" width="14.36328125" style="108" customWidth="1"/>
    <col min="4868" max="4868" width="13.7265625" style="108" customWidth="1"/>
    <col min="4869" max="4870" width="12.6328125" style="108" customWidth="1"/>
    <col min="4871" max="4871" width="28.81640625" style="108" customWidth="1"/>
    <col min="4872" max="5106" width="8.7265625" style="108"/>
    <col min="5107" max="5107" width="5.36328125" style="108" customWidth="1"/>
    <col min="5108" max="5108" width="17.90625" style="108" customWidth="1"/>
    <col min="5109" max="5109" width="9" style="108" bestFit="1" customWidth="1"/>
    <col min="5110" max="5110" width="37.08984375" style="108" customWidth="1"/>
    <col min="5111" max="5111" width="10.26953125" style="108" customWidth="1"/>
    <col min="5112" max="5112" width="20.1796875" style="108" customWidth="1"/>
    <col min="5113" max="5113" width="18.453125" style="108" bestFit="1" customWidth="1"/>
    <col min="5114" max="5121" width="9.7265625" style="108" customWidth="1"/>
    <col min="5122" max="5122" width="16.1796875" style="108" customWidth="1"/>
    <col min="5123" max="5123" width="14.36328125" style="108" customWidth="1"/>
    <col min="5124" max="5124" width="13.7265625" style="108" customWidth="1"/>
    <col min="5125" max="5126" width="12.6328125" style="108" customWidth="1"/>
    <col min="5127" max="5127" width="28.81640625" style="108" customWidth="1"/>
    <col min="5128" max="5362" width="8.7265625" style="108"/>
    <col min="5363" max="5363" width="5.36328125" style="108" customWidth="1"/>
    <col min="5364" max="5364" width="17.90625" style="108" customWidth="1"/>
    <col min="5365" max="5365" width="9" style="108" bestFit="1" customWidth="1"/>
    <col min="5366" max="5366" width="37.08984375" style="108" customWidth="1"/>
    <col min="5367" max="5367" width="10.26953125" style="108" customWidth="1"/>
    <col min="5368" max="5368" width="20.1796875" style="108" customWidth="1"/>
    <col min="5369" max="5369" width="18.453125" style="108" bestFit="1" customWidth="1"/>
    <col min="5370" max="5377" width="9.7265625" style="108" customWidth="1"/>
    <col min="5378" max="5378" width="16.1796875" style="108" customWidth="1"/>
    <col min="5379" max="5379" width="14.36328125" style="108" customWidth="1"/>
    <col min="5380" max="5380" width="13.7265625" style="108" customWidth="1"/>
    <col min="5381" max="5382" width="12.6328125" style="108" customWidth="1"/>
    <col min="5383" max="5383" width="28.81640625" style="108" customWidth="1"/>
    <col min="5384" max="5618" width="8.7265625" style="108"/>
    <col min="5619" max="5619" width="5.36328125" style="108" customWidth="1"/>
    <col min="5620" max="5620" width="17.90625" style="108" customWidth="1"/>
    <col min="5621" max="5621" width="9" style="108" bestFit="1" customWidth="1"/>
    <col min="5622" max="5622" width="37.08984375" style="108" customWidth="1"/>
    <col min="5623" max="5623" width="10.26953125" style="108" customWidth="1"/>
    <col min="5624" max="5624" width="20.1796875" style="108" customWidth="1"/>
    <col min="5625" max="5625" width="18.453125" style="108" bestFit="1" customWidth="1"/>
    <col min="5626" max="5633" width="9.7265625" style="108" customWidth="1"/>
    <col min="5634" max="5634" width="16.1796875" style="108" customWidth="1"/>
    <col min="5635" max="5635" width="14.36328125" style="108" customWidth="1"/>
    <col min="5636" max="5636" width="13.7265625" style="108" customWidth="1"/>
    <col min="5637" max="5638" width="12.6328125" style="108" customWidth="1"/>
    <col min="5639" max="5639" width="28.81640625" style="108" customWidth="1"/>
    <col min="5640" max="5874" width="8.7265625" style="108"/>
    <col min="5875" max="5875" width="5.36328125" style="108" customWidth="1"/>
    <col min="5876" max="5876" width="17.90625" style="108" customWidth="1"/>
    <col min="5877" max="5877" width="9" style="108" bestFit="1" customWidth="1"/>
    <col min="5878" max="5878" width="37.08984375" style="108" customWidth="1"/>
    <col min="5879" max="5879" width="10.26953125" style="108" customWidth="1"/>
    <col min="5880" max="5880" width="20.1796875" style="108" customWidth="1"/>
    <col min="5881" max="5881" width="18.453125" style="108" bestFit="1" customWidth="1"/>
    <col min="5882" max="5889" width="9.7265625" style="108" customWidth="1"/>
    <col min="5890" max="5890" width="16.1796875" style="108" customWidth="1"/>
    <col min="5891" max="5891" width="14.36328125" style="108" customWidth="1"/>
    <col min="5892" max="5892" width="13.7265625" style="108" customWidth="1"/>
    <col min="5893" max="5894" width="12.6328125" style="108" customWidth="1"/>
    <col min="5895" max="5895" width="28.81640625" style="108" customWidth="1"/>
    <col min="5896" max="6130" width="8.7265625" style="108"/>
    <col min="6131" max="6131" width="5.36328125" style="108" customWidth="1"/>
    <col min="6132" max="6132" width="17.90625" style="108" customWidth="1"/>
    <col min="6133" max="6133" width="9" style="108" bestFit="1" customWidth="1"/>
    <col min="6134" max="6134" width="37.08984375" style="108" customWidth="1"/>
    <col min="6135" max="6135" width="10.26953125" style="108" customWidth="1"/>
    <col min="6136" max="6136" width="20.1796875" style="108" customWidth="1"/>
    <col min="6137" max="6137" width="18.453125" style="108" bestFit="1" customWidth="1"/>
    <col min="6138" max="6145" width="9.7265625" style="108" customWidth="1"/>
    <col min="6146" max="6146" width="16.1796875" style="108" customWidth="1"/>
    <col min="6147" max="6147" width="14.36328125" style="108" customWidth="1"/>
    <col min="6148" max="6148" width="13.7265625" style="108" customWidth="1"/>
    <col min="6149" max="6150" width="12.6328125" style="108" customWidth="1"/>
    <col min="6151" max="6151" width="28.81640625" style="108" customWidth="1"/>
    <col min="6152" max="6386" width="8.7265625" style="108"/>
    <col min="6387" max="6387" width="5.36328125" style="108" customWidth="1"/>
    <col min="6388" max="6388" width="17.90625" style="108" customWidth="1"/>
    <col min="6389" max="6389" width="9" style="108" bestFit="1" customWidth="1"/>
    <col min="6390" max="6390" width="37.08984375" style="108" customWidth="1"/>
    <col min="6391" max="6391" width="10.26953125" style="108" customWidth="1"/>
    <col min="6392" max="6392" width="20.1796875" style="108" customWidth="1"/>
    <col min="6393" max="6393" width="18.453125" style="108" bestFit="1" customWidth="1"/>
    <col min="6394" max="6401" width="9.7265625" style="108" customWidth="1"/>
    <col min="6402" max="6402" width="16.1796875" style="108" customWidth="1"/>
    <col min="6403" max="6403" width="14.36328125" style="108" customWidth="1"/>
    <col min="6404" max="6404" width="13.7265625" style="108" customWidth="1"/>
    <col min="6405" max="6406" width="12.6328125" style="108" customWidth="1"/>
    <col min="6407" max="6407" width="28.81640625" style="108" customWidth="1"/>
    <col min="6408" max="6642" width="8.7265625" style="108"/>
    <col min="6643" max="6643" width="5.36328125" style="108" customWidth="1"/>
    <col min="6644" max="6644" width="17.90625" style="108" customWidth="1"/>
    <col min="6645" max="6645" width="9" style="108" bestFit="1" customWidth="1"/>
    <col min="6646" max="6646" width="37.08984375" style="108" customWidth="1"/>
    <col min="6647" max="6647" width="10.26953125" style="108" customWidth="1"/>
    <col min="6648" max="6648" width="20.1796875" style="108" customWidth="1"/>
    <col min="6649" max="6649" width="18.453125" style="108" bestFit="1" customWidth="1"/>
    <col min="6650" max="6657" width="9.7265625" style="108" customWidth="1"/>
    <col min="6658" max="6658" width="16.1796875" style="108" customWidth="1"/>
    <col min="6659" max="6659" width="14.36328125" style="108" customWidth="1"/>
    <col min="6660" max="6660" width="13.7265625" style="108" customWidth="1"/>
    <col min="6661" max="6662" width="12.6328125" style="108" customWidth="1"/>
    <col min="6663" max="6663" width="28.81640625" style="108" customWidth="1"/>
    <col min="6664" max="6898" width="8.7265625" style="108"/>
    <col min="6899" max="6899" width="5.36328125" style="108" customWidth="1"/>
    <col min="6900" max="6900" width="17.90625" style="108" customWidth="1"/>
    <col min="6901" max="6901" width="9" style="108" bestFit="1" customWidth="1"/>
    <col min="6902" max="6902" width="37.08984375" style="108" customWidth="1"/>
    <col min="6903" max="6903" width="10.26953125" style="108" customWidth="1"/>
    <col min="6904" max="6904" width="20.1796875" style="108" customWidth="1"/>
    <col min="6905" max="6905" width="18.453125" style="108" bestFit="1" customWidth="1"/>
    <col min="6906" max="6913" width="9.7265625" style="108" customWidth="1"/>
    <col min="6914" max="6914" width="16.1796875" style="108" customWidth="1"/>
    <col min="6915" max="6915" width="14.36328125" style="108" customWidth="1"/>
    <col min="6916" max="6916" width="13.7265625" style="108" customWidth="1"/>
    <col min="6917" max="6918" width="12.6328125" style="108" customWidth="1"/>
    <col min="6919" max="6919" width="28.81640625" style="108" customWidth="1"/>
    <col min="6920" max="7154" width="8.7265625" style="108"/>
    <col min="7155" max="7155" width="5.36328125" style="108" customWidth="1"/>
    <col min="7156" max="7156" width="17.90625" style="108" customWidth="1"/>
    <col min="7157" max="7157" width="9" style="108" bestFit="1" customWidth="1"/>
    <col min="7158" max="7158" width="37.08984375" style="108" customWidth="1"/>
    <col min="7159" max="7159" width="10.26953125" style="108" customWidth="1"/>
    <col min="7160" max="7160" width="20.1796875" style="108" customWidth="1"/>
    <col min="7161" max="7161" width="18.453125" style="108" bestFit="1" customWidth="1"/>
    <col min="7162" max="7169" width="9.7265625" style="108" customWidth="1"/>
    <col min="7170" max="7170" width="16.1796875" style="108" customWidth="1"/>
    <col min="7171" max="7171" width="14.36328125" style="108" customWidth="1"/>
    <col min="7172" max="7172" width="13.7265625" style="108" customWidth="1"/>
    <col min="7173" max="7174" width="12.6328125" style="108" customWidth="1"/>
    <col min="7175" max="7175" width="28.81640625" style="108" customWidth="1"/>
    <col min="7176" max="7410" width="8.7265625" style="108"/>
    <col min="7411" max="7411" width="5.36328125" style="108" customWidth="1"/>
    <col min="7412" max="7412" width="17.90625" style="108" customWidth="1"/>
    <col min="7413" max="7413" width="9" style="108" bestFit="1" customWidth="1"/>
    <col min="7414" max="7414" width="37.08984375" style="108" customWidth="1"/>
    <col min="7415" max="7415" width="10.26953125" style="108" customWidth="1"/>
    <col min="7416" max="7416" width="20.1796875" style="108" customWidth="1"/>
    <col min="7417" max="7417" width="18.453125" style="108" bestFit="1" customWidth="1"/>
    <col min="7418" max="7425" width="9.7265625" style="108" customWidth="1"/>
    <col min="7426" max="7426" width="16.1796875" style="108" customWidth="1"/>
    <col min="7427" max="7427" width="14.36328125" style="108" customWidth="1"/>
    <col min="7428" max="7428" width="13.7265625" style="108" customWidth="1"/>
    <col min="7429" max="7430" width="12.6328125" style="108" customWidth="1"/>
    <col min="7431" max="7431" width="28.81640625" style="108" customWidth="1"/>
    <col min="7432" max="7666" width="8.7265625" style="108"/>
    <col min="7667" max="7667" width="5.36328125" style="108" customWidth="1"/>
    <col min="7668" max="7668" width="17.90625" style="108" customWidth="1"/>
    <col min="7669" max="7669" width="9" style="108" bestFit="1" customWidth="1"/>
    <col min="7670" max="7670" width="37.08984375" style="108" customWidth="1"/>
    <col min="7671" max="7671" width="10.26953125" style="108" customWidth="1"/>
    <col min="7672" max="7672" width="20.1796875" style="108" customWidth="1"/>
    <col min="7673" max="7673" width="18.453125" style="108" bestFit="1" customWidth="1"/>
    <col min="7674" max="7681" width="9.7265625" style="108" customWidth="1"/>
    <col min="7682" max="7682" width="16.1796875" style="108" customWidth="1"/>
    <col min="7683" max="7683" width="14.36328125" style="108" customWidth="1"/>
    <col min="7684" max="7684" width="13.7265625" style="108" customWidth="1"/>
    <col min="7685" max="7686" width="12.6328125" style="108" customWidth="1"/>
    <col min="7687" max="7687" width="28.81640625" style="108" customWidth="1"/>
    <col min="7688" max="7922" width="8.7265625" style="108"/>
    <col min="7923" max="7923" width="5.36328125" style="108" customWidth="1"/>
    <col min="7924" max="7924" width="17.90625" style="108" customWidth="1"/>
    <col min="7925" max="7925" width="9" style="108" bestFit="1" customWidth="1"/>
    <col min="7926" max="7926" width="37.08984375" style="108" customWidth="1"/>
    <col min="7927" max="7927" width="10.26953125" style="108" customWidth="1"/>
    <col min="7928" max="7928" width="20.1796875" style="108" customWidth="1"/>
    <col min="7929" max="7929" width="18.453125" style="108" bestFit="1" customWidth="1"/>
    <col min="7930" max="7937" width="9.7265625" style="108" customWidth="1"/>
    <col min="7938" max="7938" width="16.1796875" style="108" customWidth="1"/>
    <col min="7939" max="7939" width="14.36328125" style="108" customWidth="1"/>
    <col min="7940" max="7940" width="13.7265625" style="108" customWidth="1"/>
    <col min="7941" max="7942" width="12.6328125" style="108" customWidth="1"/>
    <col min="7943" max="7943" width="28.81640625" style="108" customWidth="1"/>
    <col min="7944" max="8178" width="8.7265625" style="108"/>
    <col min="8179" max="8179" width="5.36328125" style="108" customWidth="1"/>
    <col min="8180" max="8180" width="17.90625" style="108" customWidth="1"/>
    <col min="8181" max="8181" width="9" style="108" bestFit="1" customWidth="1"/>
    <col min="8182" max="8182" width="37.08984375" style="108" customWidth="1"/>
    <col min="8183" max="8183" width="10.26953125" style="108" customWidth="1"/>
    <col min="8184" max="8184" width="20.1796875" style="108" customWidth="1"/>
    <col min="8185" max="8185" width="18.453125" style="108" bestFit="1" customWidth="1"/>
    <col min="8186" max="8193" width="9.7265625" style="108" customWidth="1"/>
    <col min="8194" max="8194" width="16.1796875" style="108" customWidth="1"/>
    <col min="8195" max="8195" width="14.36328125" style="108" customWidth="1"/>
    <col min="8196" max="8196" width="13.7265625" style="108" customWidth="1"/>
    <col min="8197" max="8198" width="12.6328125" style="108" customWidth="1"/>
    <col min="8199" max="8199" width="28.81640625" style="108" customWidth="1"/>
    <col min="8200" max="8434" width="8.7265625" style="108"/>
    <col min="8435" max="8435" width="5.36328125" style="108" customWidth="1"/>
    <col min="8436" max="8436" width="17.90625" style="108" customWidth="1"/>
    <col min="8437" max="8437" width="9" style="108" bestFit="1" customWidth="1"/>
    <col min="8438" max="8438" width="37.08984375" style="108" customWidth="1"/>
    <col min="8439" max="8439" width="10.26953125" style="108" customWidth="1"/>
    <col min="8440" max="8440" width="20.1796875" style="108" customWidth="1"/>
    <col min="8441" max="8441" width="18.453125" style="108" bestFit="1" customWidth="1"/>
    <col min="8442" max="8449" width="9.7265625" style="108" customWidth="1"/>
    <col min="8450" max="8450" width="16.1796875" style="108" customWidth="1"/>
    <col min="8451" max="8451" width="14.36328125" style="108" customWidth="1"/>
    <col min="8452" max="8452" width="13.7265625" style="108" customWidth="1"/>
    <col min="8453" max="8454" width="12.6328125" style="108" customWidth="1"/>
    <col min="8455" max="8455" width="28.81640625" style="108" customWidth="1"/>
    <col min="8456" max="8690" width="8.7265625" style="108"/>
    <col min="8691" max="8691" width="5.36328125" style="108" customWidth="1"/>
    <col min="8692" max="8692" width="17.90625" style="108" customWidth="1"/>
    <col min="8693" max="8693" width="9" style="108" bestFit="1" customWidth="1"/>
    <col min="8694" max="8694" width="37.08984375" style="108" customWidth="1"/>
    <col min="8695" max="8695" width="10.26953125" style="108" customWidth="1"/>
    <col min="8696" max="8696" width="20.1796875" style="108" customWidth="1"/>
    <col min="8697" max="8697" width="18.453125" style="108" bestFit="1" customWidth="1"/>
    <col min="8698" max="8705" width="9.7265625" style="108" customWidth="1"/>
    <col min="8706" max="8706" width="16.1796875" style="108" customWidth="1"/>
    <col min="8707" max="8707" width="14.36328125" style="108" customWidth="1"/>
    <col min="8708" max="8708" width="13.7265625" style="108" customWidth="1"/>
    <col min="8709" max="8710" width="12.6328125" style="108" customWidth="1"/>
    <col min="8711" max="8711" width="28.81640625" style="108" customWidth="1"/>
    <col min="8712" max="8946" width="8.7265625" style="108"/>
    <col min="8947" max="8947" width="5.36328125" style="108" customWidth="1"/>
    <col min="8948" max="8948" width="17.90625" style="108" customWidth="1"/>
    <col min="8949" max="8949" width="9" style="108" bestFit="1" customWidth="1"/>
    <col min="8950" max="8950" width="37.08984375" style="108" customWidth="1"/>
    <col min="8951" max="8951" width="10.26953125" style="108" customWidth="1"/>
    <col min="8952" max="8952" width="20.1796875" style="108" customWidth="1"/>
    <col min="8953" max="8953" width="18.453125" style="108" bestFit="1" customWidth="1"/>
    <col min="8954" max="8961" width="9.7265625" style="108" customWidth="1"/>
    <col min="8962" max="8962" width="16.1796875" style="108" customWidth="1"/>
    <col min="8963" max="8963" width="14.36328125" style="108" customWidth="1"/>
    <col min="8964" max="8964" width="13.7265625" style="108" customWidth="1"/>
    <col min="8965" max="8966" width="12.6328125" style="108" customWidth="1"/>
    <col min="8967" max="8967" width="28.81640625" style="108" customWidth="1"/>
    <col min="8968" max="9202" width="8.7265625" style="108"/>
    <col min="9203" max="9203" width="5.36328125" style="108" customWidth="1"/>
    <col min="9204" max="9204" width="17.90625" style="108" customWidth="1"/>
    <col min="9205" max="9205" width="9" style="108" bestFit="1" customWidth="1"/>
    <col min="9206" max="9206" width="37.08984375" style="108" customWidth="1"/>
    <col min="9207" max="9207" width="10.26953125" style="108" customWidth="1"/>
    <col min="9208" max="9208" width="20.1796875" style="108" customWidth="1"/>
    <col min="9209" max="9209" width="18.453125" style="108" bestFit="1" customWidth="1"/>
    <col min="9210" max="9217" width="9.7265625" style="108" customWidth="1"/>
    <col min="9218" max="9218" width="16.1796875" style="108" customWidth="1"/>
    <col min="9219" max="9219" width="14.36328125" style="108" customWidth="1"/>
    <col min="9220" max="9220" width="13.7265625" style="108" customWidth="1"/>
    <col min="9221" max="9222" width="12.6328125" style="108" customWidth="1"/>
    <col min="9223" max="9223" width="28.81640625" style="108" customWidth="1"/>
    <col min="9224" max="9458" width="8.7265625" style="108"/>
    <col min="9459" max="9459" width="5.36328125" style="108" customWidth="1"/>
    <col min="9460" max="9460" width="17.90625" style="108" customWidth="1"/>
    <col min="9461" max="9461" width="9" style="108" bestFit="1" customWidth="1"/>
    <col min="9462" max="9462" width="37.08984375" style="108" customWidth="1"/>
    <col min="9463" max="9463" width="10.26953125" style="108" customWidth="1"/>
    <col min="9464" max="9464" width="20.1796875" style="108" customWidth="1"/>
    <col min="9465" max="9465" width="18.453125" style="108" bestFit="1" customWidth="1"/>
    <col min="9466" max="9473" width="9.7265625" style="108" customWidth="1"/>
    <col min="9474" max="9474" width="16.1796875" style="108" customWidth="1"/>
    <col min="9475" max="9475" width="14.36328125" style="108" customWidth="1"/>
    <col min="9476" max="9476" width="13.7265625" style="108" customWidth="1"/>
    <col min="9477" max="9478" width="12.6328125" style="108" customWidth="1"/>
    <col min="9479" max="9479" width="28.81640625" style="108" customWidth="1"/>
    <col min="9480" max="9714" width="8.7265625" style="108"/>
    <col min="9715" max="9715" width="5.36328125" style="108" customWidth="1"/>
    <col min="9716" max="9716" width="17.90625" style="108" customWidth="1"/>
    <col min="9717" max="9717" width="9" style="108" bestFit="1" customWidth="1"/>
    <col min="9718" max="9718" width="37.08984375" style="108" customWidth="1"/>
    <col min="9719" max="9719" width="10.26953125" style="108" customWidth="1"/>
    <col min="9720" max="9720" width="20.1796875" style="108" customWidth="1"/>
    <col min="9721" max="9721" width="18.453125" style="108" bestFit="1" customWidth="1"/>
    <col min="9722" max="9729" width="9.7265625" style="108" customWidth="1"/>
    <col min="9730" max="9730" width="16.1796875" style="108" customWidth="1"/>
    <col min="9731" max="9731" width="14.36328125" style="108" customWidth="1"/>
    <col min="9732" max="9732" width="13.7265625" style="108" customWidth="1"/>
    <col min="9733" max="9734" width="12.6328125" style="108" customWidth="1"/>
    <col min="9735" max="9735" width="28.81640625" style="108" customWidth="1"/>
    <col min="9736" max="9970" width="8.7265625" style="108"/>
    <col min="9971" max="9971" width="5.36328125" style="108" customWidth="1"/>
    <col min="9972" max="9972" width="17.90625" style="108" customWidth="1"/>
    <col min="9973" max="9973" width="9" style="108" bestFit="1" customWidth="1"/>
    <col min="9974" max="9974" width="37.08984375" style="108" customWidth="1"/>
    <col min="9975" max="9975" width="10.26953125" style="108" customWidth="1"/>
    <col min="9976" max="9976" width="20.1796875" style="108" customWidth="1"/>
    <col min="9977" max="9977" width="18.453125" style="108" bestFit="1" customWidth="1"/>
    <col min="9978" max="9985" width="9.7265625" style="108" customWidth="1"/>
    <col min="9986" max="9986" width="16.1796875" style="108" customWidth="1"/>
    <col min="9987" max="9987" width="14.36328125" style="108" customWidth="1"/>
    <col min="9988" max="9988" width="13.7265625" style="108" customWidth="1"/>
    <col min="9989" max="9990" width="12.6328125" style="108" customWidth="1"/>
    <col min="9991" max="9991" width="28.81640625" style="108" customWidth="1"/>
    <col min="9992" max="10226" width="8.7265625" style="108"/>
    <col min="10227" max="10227" width="5.36328125" style="108" customWidth="1"/>
    <col min="10228" max="10228" width="17.90625" style="108" customWidth="1"/>
    <col min="10229" max="10229" width="9" style="108" bestFit="1" customWidth="1"/>
    <col min="10230" max="10230" width="37.08984375" style="108" customWidth="1"/>
    <col min="10231" max="10231" width="10.26953125" style="108" customWidth="1"/>
    <col min="10232" max="10232" width="20.1796875" style="108" customWidth="1"/>
    <col min="10233" max="10233" width="18.453125" style="108" bestFit="1" customWidth="1"/>
    <col min="10234" max="10241" width="9.7265625" style="108" customWidth="1"/>
    <col min="10242" max="10242" width="16.1796875" style="108" customWidth="1"/>
    <col min="10243" max="10243" width="14.36328125" style="108" customWidth="1"/>
    <col min="10244" max="10244" width="13.7265625" style="108" customWidth="1"/>
    <col min="10245" max="10246" width="12.6328125" style="108" customWidth="1"/>
    <col min="10247" max="10247" width="28.81640625" style="108" customWidth="1"/>
    <col min="10248" max="10482" width="8.7265625" style="108"/>
    <col min="10483" max="10483" width="5.36328125" style="108" customWidth="1"/>
    <col min="10484" max="10484" width="17.90625" style="108" customWidth="1"/>
    <col min="10485" max="10485" width="9" style="108" bestFit="1" customWidth="1"/>
    <col min="10486" max="10486" width="37.08984375" style="108" customWidth="1"/>
    <col min="10487" max="10487" width="10.26953125" style="108" customWidth="1"/>
    <col min="10488" max="10488" width="20.1796875" style="108" customWidth="1"/>
    <col min="10489" max="10489" width="18.453125" style="108" bestFit="1" customWidth="1"/>
    <col min="10490" max="10497" width="9.7265625" style="108" customWidth="1"/>
    <col min="10498" max="10498" width="16.1796875" style="108" customWidth="1"/>
    <col min="10499" max="10499" width="14.36328125" style="108" customWidth="1"/>
    <col min="10500" max="10500" width="13.7265625" style="108" customWidth="1"/>
    <col min="10501" max="10502" width="12.6328125" style="108" customWidth="1"/>
    <col min="10503" max="10503" width="28.81640625" style="108" customWidth="1"/>
    <col min="10504" max="10738" width="8.7265625" style="108"/>
    <col min="10739" max="10739" width="5.36328125" style="108" customWidth="1"/>
    <col min="10740" max="10740" width="17.90625" style="108" customWidth="1"/>
    <col min="10741" max="10741" width="9" style="108" bestFit="1" customWidth="1"/>
    <col min="10742" max="10742" width="37.08984375" style="108" customWidth="1"/>
    <col min="10743" max="10743" width="10.26953125" style="108" customWidth="1"/>
    <col min="10744" max="10744" width="20.1796875" style="108" customWidth="1"/>
    <col min="10745" max="10745" width="18.453125" style="108" bestFit="1" customWidth="1"/>
    <col min="10746" max="10753" width="9.7265625" style="108" customWidth="1"/>
    <col min="10754" max="10754" width="16.1796875" style="108" customWidth="1"/>
    <col min="10755" max="10755" width="14.36328125" style="108" customWidth="1"/>
    <col min="10756" max="10756" width="13.7265625" style="108" customWidth="1"/>
    <col min="10757" max="10758" width="12.6328125" style="108" customWidth="1"/>
    <col min="10759" max="10759" width="28.81640625" style="108" customWidth="1"/>
    <col min="10760" max="10994" width="8.7265625" style="108"/>
    <col min="10995" max="10995" width="5.36328125" style="108" customWidth="1"/>
    <col min="10996" max="10996" width="17.90625" style="108" customWidth="1"/>
    <col min="10997" max="10997" width="9" style="108" bestFit="1" customWidth="1"/>
    <col min="10998" max="10998" width="37.08984375" style="108" customWidth="1"/>
    <col min="10999" max="10999" width="10.26953125" style="108" customWidth="1"/>
    <col min="11000" max="11000" width="20.1796875" style="108" customWidth="1"/>
    <col min="11001" max="11001" width="18.453125" style="108" bestFit="1" customWidth="1"/>
    <col min="11002" max="11009" width="9.7265625" style="108" customWidth="1"/>
    <col min="11010" max="11010" width="16.1796875" style="108" customWidth="1"/>
    <col min="11011" max="11011" width="14.36328125" style="108" customWidth="1"/>
    <col min="11012" max="11012" width="13.7265625" style="108" customWidth="1"/>
    <col min="11013" max="11014" width="12.6328125" style="108" customWidth="1"/>
    <col min="11015" max="11015" width="28.81640625" style="108" customWidth="1"/>
    <col min="11016" max="11250" width="8.7265625" style="108"/>
    <col min="11251" max="11251" width="5.36328125" style="108" customWidth="1"/>
    <col min="11252" max="11252" width="17.90625" style="108" customWidth="1"/>
    <col min="11253" max="11253" width="9" style="108" bestFit="1" customWidth="1"/>
    <col min="11254" max="11254" width="37.08984375" style="108" customWidth="1"/>
    <col min="11255" max="11255" width="10.26953125" style="108" customWidth="1"/>
    <col min="11256" max="11256" width="20.1796875" style="108" customWidth="1"/>
    <col min="11257" max="11257" width="18.453125" style="108" bestFit="1" customWidth="1"/>
    <col min="11258" max="11265" width="9.7265625" style="108" customWidth="1"/>
    <col min="11266" max="11266" width="16.1796875" style="108" customWidth="1"/>
    <col min="11267" max="11267" width="14.36328125" style="108" customWidth="1"/>
    <col min="11268" max="11268" width="13.7265625" style="108" customWidth="1"/>
    <col min="11269" max="11270" width="12.6328125" style="108" customWidth="1"/>
    <col min="11271" max="11271" width="28.81640625" style="108" customWidth="1"/>
    <col min="11272" max="11506" width="8.7265625" style="108"/>
    <col min="11507" max="11507" width="5.36328125" style="108" customWidth="1"/>
    <col min="11508" max="11508" width="17.90625" style="108" customWidth="1"/>
    <col min="11509" max="11509" width="9" style="108" bestFit="1" customWidth="1"/>
    <col min="11510" max="11510" width="37.08984375" style="108" customWidth="1"/>
    <col min="11511" max="11511" width="10.26953125" style="108" customWidth="1"/>
    <col min="11512" max="11512" width="20.1796875" style="108" customWidth="1"/>
    <col min="11513" max="11513" width="18.453125" style="108" bestFit="1" customWidth="1"/>
    <col min="11514" max="11521" width="9.7265625" style="108" customWidth="1"/>
    <col min="11522" max="11522" width="16.1796875" style="108" customWidth="1"/>
    <col min="11523" max="11523" width="14.36328125" style="108" customWidth="1"/>
    <col min="11524" max="11524" width="13.7265625" style="108" customWidth="1"/>
    <col min="11525" max="11526" width="12.6328125" style="108" customWidth="1"/>
    <col min="11527" max="11527" width="28.81640625" style="108" customWidth="1"/>
    <col min="11528" max="11762" width="8.7265625" style="108"/>
    <col min="11763" max="11763" width="5.36328125" style="108" customWidth="1"/>
    <col min="11764" max="11764" width="17.90625" style="108" customWidth="1"/>
    <col min="11765" max="11765" width="9" style="108" bestFit="1" customWidth="1"/>
    <col min="11766" max="11766" width="37.08984375" style="108" customWidth="1"/>
    <col min="11767" max="11767" width="10.26953125" style="108" customWidth="1"/>
    <col min="11768" max="11768" width="20.1796875" style="108" customWidth="1"/>
    <col min="11769" max="11769" width="18.453125" style="108" bestFit="1" customWidth="1"/>
    <col min="11770" max="11777" width="9.7265625" style="108" customWidth="1"/>
    <col min="11778" max="11778" width="16.1796875" style="108" customWidth="1"/>
    <col min="11779" max="11779" width="14.36328125" style="108" customWidth="1"/>
    <col min="11780" max="11780" width="13.7265625" style="108" customWidth="1"/>
    <col min="11781" max="11782" width="12.6328125" style="108" customWidth="1"/>
    <col min="11783" max="11783" width="28.81640625" style="108" customWidth="1"/>
    <col min="11784" max="12018" width="8.7265625" style="108"/>
    <col min="12019" max="12019" width="5.36328125" style="108" customWidth="1"/>
    <col min="12020" max="12020" width="17.90625" style="108" customWidth="1"/>
    <col min="12021" max="12021" width="9" style="108" bestFit="1" customWidth="1"/>
    <col min="12022" max="12022" width="37.08984375" style="108" customWidth="1"/>
    <col min="12023" max="12023" width="10.26953125" style="108" customWidth="1"/>
    <col min="12024" max="12024" width="20.1796875" style="108" customWidth="1"/>
    <col min="12025" max="12025" width="18.453125" style="108" bestFit="1" customWidth="1"/>
    <col min="12026" max="12033" width="9.7265625" style="108" customWidth="1"/>
    <col min="12034" max="12034" width="16.1796875" style="108" customWidth="1"/>
    <col min="12035" max="12035" width="14.36328125" style="108" customWidth="1"/>
    <col min="12036" max="12036" width="13.7265625" style="108" customWidth="1"/>
    <col min="12037" max="12038" width="12.6328125" style="108" customWidth="1"/>
    <col min="12039" max="12039" width="28.81640625" style="108" customWidth="1"/>
    <col min="12040" max="12274" width="8.7265625" style="108"/>
    <col min="12275" max="12275" width="5.36328125" style="108" customWidth="1"/>
    <col min="12276" max="12276" width="17.90625" style="108" customWidth="1"/>
    <col min="12277" max="12277" width="9" style="108" bestFit="1" customWidth="1"/>
    <col min="12278" max="12278" width="37.08984375" style="108" customWidth="1"/>
    <col min="12279" max="12279" width="10.26953125" style="108" customWidth="1"/>
    <col min="12280" max="12280" width="20.1796875" style="108" customWidth="1"/>
    <col min="12281" max="12281" width="18.453125" style="108" bestFit="1" customWidth="1"/>
    <col min="12282" max="12289" width="9.7265625" style="108" customWidth="1"/>
    <col min="12290" max="12290" width="16.1796875" style="108" customWidth="1"/>
    <col min="12291" max="12291" width="14.36328125" style="108" customWidth="1"/>
    <col min="12292" max="12292" width="13.7265625" style="108" customWidth="1"/>
    <col min="12293" max="12294" width="12.6328125" style="108" customWidth="1"/>
    <col min="12295" max="12295" width="28.81640625" style="108" customWidth="1"/>
    <col min="12296" max="12530" width="8.7265625" style="108"/>
    <col min="12531" max="12531" width="5.36328125" style="108" customWidth="1"/>
    <col min="12532" max="12532" width="17.90625" style="108" customWidth="1"/>
    <col min="12533" max="12533" width="9" style="108" bestFit="1" customWidth="1"/>
    <col min="12534" max="12534" width="37.08984375" style="108" customWidth="1"/>
    <col min="12535" max="12535" width="10.26953125" style="108" customWidth="1"/>
    <col min="12536" max="12536" width="20.1796875" style="108" customWidth="1"/>
    <col min="12537" max="12537" width="18.453125" style="108" bestFit="1" customWidth="1"/>
    <col min="12538" max="12545" width="9.7265625" style="108" customWidth="1"/>
    <col min="12546" max="12546" width="16.1796875" style="108" customWidth="1"/>
    <col min="12547" max="12547" width="14.36328125" style="108" customWidth="1"/>
    <col min="12548" max="12548" width="13.7265625" style="108" customWidth="1"/>
    <col min="12549" max="12550" width="12.6328125" style="108" customWidth="1"/>
    <col min="12551" max="12551" width="28.81640625" style="108" customWidth="1"/>
    <col min="12552" max="12786" width="8.7265625" style="108"/>
    <col min="12787" max="12787" width="5.36328125" style="108" customWidth="1"/>
    <col min="12788" max="12788" width="17.90625" style="108" customWidth="1"/>
    <col min="12789" max="12789" width="9" style="108" bestFit="1" customWidth="1"/>
    <col min="12790" max="12790" width="37.08984375" style="108" customWidth="1"/>
    <col min="12791" max="12791" width="10.26953125" style="108" customWidth="1"/>
    <col min="12792" max="12792" width="20.1796875" style="108" customWidth="1"/>
    <col min="12793" max="12793" width="18.453125" style="108" bestFit="1" customWidth="1"/>
    <col min="12794" max="12801" width="9.7265625" style="108" customWidth="1"/>
    <col min="12802" max="12802" width="16.1796875" style="108" customWidth="1"/>
    <col min="12803" max="12803" width="14.36328125" style="108" customWidth="1"/>
    <col min="12804" max="12804" width="13.7265625" style="108" customWidth="1"/>
    <col min="12805" max="12806" width="12.6328125" style="108" customWidth="1"/>
    <col min="12807" max="12807" width="28.81640625" style="108" customWidth="1"/>
    <col min="12808" max="13042" width="8.7265625" style="108"/>
    <col min="13043" max="13043" width="5.36328125" style="108" customWidth="1"/>
    <col min="13044" max="13044" width="17.90625" style="108" customWidth="1"/>
    <col min="13045" max="13045" width="9" style="108" bestFit="1" customWidth="1"/>
    <col min="13046" max="13046" width="37.08984375" style="108" customWidth="1"/>
    <col min="13047" max="13047" width="10.26953125" style="108" customWidth="1"/>
    <col min="13048" max="13048" width="20.1796875" style="108" customWidth="1"/>
    <col min="13049" max="13049" width="18.453125" style="108" bestFit="1" customWidth="1"/>
    <col min="13050" max="13057" width="9.7265625" style="108" customWidth="1"/>
    <col min="13058" max="13058" width="16.1796875" style="108" customWidth="1"/>
    <col min="13059" max="13059" width="14.36328125" style="108" customWidth="1"/>
    <col min="13060" max="13060" width="13.7265625" style="108" customWidth="1"/>
    <col min="13061" max="13062" width="12.6328125" style="108" customWidth="1"/>
    <col min="13063" max="13063" width="28.81640625" style="108" customWidth="1"/>
    <col min="13064" max="13298" width="8.7265625" style="108"/>
    <col min="13299" max="13299" width="5.36328125" style="108" customWidth="1"/>
    <col min="13300" max="13300" width="17.90625" style="108" customWidth="1"/>
    <col min="13301" max="13301" width="9" style="108" bestFit="1" customWidth="1"/>
    <col min="13302" max="13302" width="37.08984375" style="108" customWidth="1"/>
    <col min="13303" max="13303" width="10.26953125" style="108" customWidth="1"/>
    <col min="13304" max="13304" width="20.1796875" style="108" customWidth="1"/>
    <col min="13305" max="13305" width="18.453125" style="108" bestFit="1" customWidth="1"/>
    <col min="13306" max="13313" width="9.7265625" style="108" customWidth="1"/>
    <col min="13314" max="13314" width="16.1796875" style="108" customWidth="1"/>
    <col min="13315" max="13315" width="14.36328125" style="108" customWidth="1"/>
    <col min="13316" max="13316" width="13.7265625" style="108" customWidth="1"/>
    <col min="13317" max="13318" width="12.6328125" style="108" customWidth="1"/>
    <col min="13319" max="13319" width="28.81640625" style="108" customWidth="1"/>
    <col min="13320" max="13554" width="8.7265625" style="108"/>
    <col min="13555" max="13555" width="5.36328125" style="108" customWidth="1"/>
    <col min="13556" max="13556" width="17.90625" style="108" customWidth="1"/>
    <col min="13557" max="13557" width="9" style="108" bestFit="1" customWidth="1"/>
    <col min="13558" max="13558" width="37.08984375" style="108" customWidth="1"/>
    <col min="13559" max="13559" width="10.26953125" style="108" customWidth="1"/>
    <col min="13560" max="13560" width="20.1796875" style="108" customWidth="1"/>
    <col min="13561" max="13561" width="18.453125" style="108" bestFit="1" customWidth="1"/>
    <col min="13562" max="13569" width="9.7265625" style="108" customWidth="1"/>
    <col min="13570" max="13570" width="16.1796875" style="108" customWidth="1"/>
    <col min="13571" max="13571" width="14.36328125" style="108" customWidth="1"/>
    <col min="13572" max="13572" width="13.7265625" style="108" customWidth="1"/>
    <col min="13573" max="13574" width="12.6328125" style="108" customWidth="1"/>
    <col min="13575" max="13575" width="28.81640625" style="108" customWidth="1"/>
    <col min="13576" max="13810" width="8.7265625" style="108"/>
    <col min="13811" max="13811" width="5.36328125" style="108" customWidth="1"/>
    <col min="13812" max="13812" width="17.90625" style="108" customWidth="1"/>
    <col min="13813" max="13813" width="9" style="108" bestFit="1" customWidth="1"/>
    <col min="13814" max="13814" width="37.08984375" style="108" customWidth="1"/>
    <col min="13815" max="13815" width="10.26953125" style="108" customWidth="1"/>
    <col min="13816" max="13816" width="20.1796875" style="108" customWidth="1"/>
    <col min="13817" max="13817" width="18.453125" style="108" bestFit="1" customWidth="1"/>
    <col min="13818" max="13825" width="9.7265625" style="108" customWidth="1"/>
    <col min="13826" max="13826" width="16.1796875" style="108" customWidth="1"/>
    <col min="13827" max="13827" width="14.36328125" style="108" customWidth="1"/>
    <col min="13828" max="13828" width="13.7265625" style="108" customWidth="1"/>
    <col min="13829" max="13830" width="12.6328125" style="108" customWidth="1"/>
    <col min="13831" max="13831" width="28.81640625" style="108" customWidth="1"/>
    <col min="13832" max="14066" width="8.7265625" style="108"/>
    <col min="14067" max="14067" width="5.36328125" style="108" customWidth="1"/>
    <col min="14068" max="14068" width="17.90625" style="108" customWidth="1"/>
    <col min="14069" max="14069" width="9" style="108" bestFit="1" customWidth="1"/>
    <col min="14070" max="14070" width="37.08984375" style="108" customWidth="1"/>
    <col min="14071" max="14071" width="10.26953125" style="108" customWidth="1"/>
    <col min="14072" max="14072" width="20.1796875" style="108" customWidth="1"/>
    <col min="14073" max="14073" width="18.453125" style="108" bestFit="1" customWidth="1"/>
    <col min="14074" max="14081" width="9.7265625" style="108" customWidth="1"/>
    <col min="14082" max="14082" width="16.1796875" style="108" customWidth="1"/>
    <col min="14083" max="14083" width="14.36328125" style="108" customWidth="1"/>
    <col min="14084" max="14084" width="13.7265625" style="108" customWidth="1"/>
    <col min="14085" max="14086" width="12.6328125" style="108" customWidth="1"/>
    <col min="14087" max="14087" width="28.81640625" style="108" customWidth="1"/>
    <col min="14088" max="14322" width="8.7265625" style="108"/>
    <col min="14323" max="14323" width="5.36328125" style="108" customWidth="1"/>
    <col min="14324" max="14324" width="17.90625" style="108" customWidth="1"/>
    <col min="14325" max="14325" width="9" style="108" bestFit="1" customWidth="1"/>
    <col min="14326" max="14326" width="37.08984375" style="108" customWidth="1"/>
    <col min="14327" max="14327" width="10.26953125" style="108" customWidth="1"/>
    <col min="14328" max="14328" width="20.1796875" style="108" customWidth="1"/>
    <col min="14329" max="14329" width="18.453125" style="108" bestFit="1" customWidth="1"/>
    <col min="14330" max="14337" width="9.7265625" style="108" customWidth="1"/>
    <col min="14338" max="14338" width="16.1796875" style="108" customWidth="1"/>
    <col min="14339" max="14339" width="14.36328125" style="108" customWidth="1"/>
    <col min="14340" max="14340" width="13.7265625" style="108" customWidth="1"/>
    <col min="14341" max="14342" width="12.6328125" style="108" customWidth="1"/>
    <col min="14343" max="14343" width="28.81640625" style="108" customWidth="1"/>
    <col min="14344" max="14578" width="8.7265625" style="108"/>
    <col min="14579" max="14579" width="5.36328125" style="108" customWidth="1"/>
    <col min="14580" max="14580" width="17.90625" style="108" customWidth="1"/>
    <col min="14581" max="14581" width="9" style="108" bestFit="1" customWidth="1"/>
    <col min="14582" max="14582" width="37.08984375" style="108" customWidth="1"/>
    <col min="14583" max="14583" width="10.26953125" style="108" customWidth="1"/>
    <col min="14584" max="14584" width="20.1796875" style="108" customWidth="1"/>
    <col min="14585" max="14585" width="18.453125" style="108" bestFit="1" customWidth="1"/>
    <col min="14586" max="14593" width="9.7265625" style="108" customWidth="1"/>
    <col min="14594" max="14594" width="16.1796875" style="108" customWidth="1"/>
    <col min="14595" max="14595" width="14.36328125" style="108" customWidth="1"/>
    <col min="14596" max="14596" width="13.7265625" style="108" customWidth="1"/>
    <col min="14597" max="14598" width="12.6328125" style="108" customWidth="1"/>
    <col min="14599" max="14599" width="28.81640625" style="108" customWidth="1"/>
    <col min="14600" max="14834" width="8.7265625" style="108"/>
    <col min="14835" max="14835" width="5.36328125" style="108" customWidth="1"/>
    <col min="14836" max="14836" width="17.90625" style="108" customWidth="1"/>
    <col min="14837" max="14837" width="9" style="108" bestFit="1" customWidth="1"/>
    <col min="14838" max="14838" width="37.08984375" style="108" customWidth="1"/>
    <col min="14839" max="14839" width="10.26953125" style="108" customWidth="1"/>
    <col min="14840" max="14840" width="20.1796875" style="108" customWidth="1"/>
    <col min="14841" max="14841" width="18.453125" style="108" bestFit="1" customWidth="1"/>
    <col min="14842" max="14849" width="9.7265625" style="108" customWidth="1"/>
    <col min="14850" max="14850" width="16.1796875" style="108" customWidth="1"/>
    <col min="14851" max="14851" width="14.36328125" style="108" customWidth="1"/>
    <col min="14852" max="14852" width="13.7265625" style="108" customWidth="1"/>
    <col min="14853" max="14854" width="12.6328125" style="108" customWidth="1"/>
    <col min="14855" max="14855" width="28.81640625" style="108" customWidth="1"/>
    <col min="14856" max="15090" width="8.7265625" style="108"/>
    <col min="15091" max="15091" width="5.36328125" style="108" customWidth="1"/>
    <col min="15092" max="15092" width="17.90625" style="108" customWidth="1"/>
    <col min="15093" max="15093" width="9" style="108" bestFit="1" customWidth="1"/>
    <col min="15094" max="15094" width="37.08984375" style="108" customWidth="1"/>
    <col min="15095" max="15095" width="10.26953125" style="108" customWidth="1"/>
    <col min="15096" max="15096" width="20.1796875" style="108" customWidth="1"/>
    <col min="15097" max="15097" width="18.453125" style="108" bestFit="1" customWidth="1"/>
    <col min="15098" max="15105" width="9.7265625" style="108" customWidth="1"/>
    <col min="15106" max="15106" width="16.1796875" style="108" customWidth="1"/>
    <col min="15107" max="15107" width="14.36328125" style="108" customWidth="1"/>
    <col min="15108" max="15108" width="13.7265625" style="108" customWidth="1"/>
    <col min="15109" max="15110" width="12.6328125" style="108" customWidth="1"/>
    <col min="15111" max="15111" width="28.81640625" style="108" customWidth="1"/>
    <col min="15112" max="15346" width="8.7265625" style="108"/>
    <col min="15347" max="15347" width="5.36328125" style="108" customWidth="1"/>
    <col min="15348" max="15348" width="17.90625" style="108" customWidth="1"/>
    <col min="15349" max="15349" width="9" style="108" bestFit="1" customWidth="1"/>
    <col min="15350" max="15350" width="37.08984375" style="108" customWidth="1"/>
    <col min="15351" max="15351" width="10.26953125" style="108" customWidth="1"/>
    <col min="15352" max="15352" width="20.1796875" style="108" customWidth="1"/>
    <col min="15353" max="15353" width="18.453125" style="108" bestFit="1" customWidth="1"/>
    <col min="15354" max="15361" width="9.7265625" style="108" customWidth="1"/>
    <col min="15362" max="15362" width="16.1796875" style="108" customWidth="1"/>
    <col min="15363" max="15363" width="14.36328125" style="108" customWidth="1"/>
    <col min="15364" max="15364" width="13.7265625" style="108" customWidth="1"/>
    <col min="15365" max="15366" width="12.6328125" style="108" customWidth="1"/>
    <col min="15367" max="15367" width="28.81640625" style="108" customWidth="1"/>
    <col min="15368" max="15602" width="8.7265625" style="108"/>
    <col min="15603" max="15603" width="5.36328125" style="108" customWidth="1"/>
    <col min="15604" max="15604" width="17.90625" style="108" customWidth="1"/>
    <col min="15605" max="15605" width="9" style="108" bestFit="1" customWidth="1"/>
    <col min="15606" max="15606" width="37.08984375" style="108" customWidth="1"/>
    <col min="15607" max="15607" width="10.26953125" style="108" customWidth="1"/>
    <col min="15608" max="15608" width="20.1796875" style="108" customWidth="1"/>
    <col min="15609" max="15609" width="18.453125" style="108" bestFit="1" customWidth="1"/>
    <col min="15610" max="15617" width="9.7265625" style="108" customWidth="1"/>
    <col min="15618" max="15618" width="16.1796875" style="108" customWidth="1"/>
    <col min="15619" max="15619" width="14.36328125" style="108" customWidth="1"/>
    <col min="15620" max="15620" width="13.7265625" style="108" customWidth="1"/>
    <col min="15621" max="15622" width="12.6328125" style="108" customWidth="1"/>
    <col min="15623" max="15623" width="28.81640625" style="108" customWidth="1"/>
    <col min="15624" max="15858" width="8.7265625" style="108"/>
    <col min="15859" max="15859" width="5.36328125" style="108" customWidth="1"/>
    <col min="15860" max="15860" width="17.90625" style="108" customWidth="1"/>
    <col min="15861" max="15861" width="9" style="108" bestFit="1" customWidth="1"/>
    <col min="15862" max="15862" width="37.08984375" style="108" customWidth="1"/>
    <col min="15863" max="15863" width="10.26953125" style="108" customWidth="1"/>
    <col min="15864" max="15864" width="20.1796875" style="108" customWidth="1"/>
    <col min="15865" max="15865" width="18.453125" style="108" bestFit="1" customWidth="1"/>
    <col min="15866" max="15873" width="9.7265625" style="108" customWidth="1"/>
    <col min="15874" max="15874" width="16.1796875" style="108" customWidth="1"/>
    <col min="15875" max="15875" width="14.36328125" style="108" customWidth="1"/>
    <col min="15876" max="15876" width="13.7265625" style="108" customWidth="1"/>
    <col min="15877" max="15878" width="12.6328125" style="108" customWidth="1"/>
    <col min="15879" max="15879" width="28.81640625" style="108" customWidth="1"/>
    <col min="15880" max="16114" width="8.7265625" style="108"/>
    <col min="16115" max="16115" width="5.36328125" style="108" customWidth="1"/>
    <col min="16116" max="16116" width="17.90625" style="108" customWidth="1"/>
    <col min="16117" max="16117" width="9" style="108" bestFit="1" customWidth="1"/>
    <col min="16118" max="16118" width="37.08984375" style="108" customWidth="1"/>
    <col min="16119" max="16119" width="10.26953125" style="108" customWidth="1"/>
    <col min="16120" max="16120" width="20.1796875" style="108" customWidth="1"/>
    <col min="16121" max="16121" width="18.453125" style="108" bestFit="1" customWidth="1"/>
    <col min="16122" max="16129" width="9.7265625" style="108" customWidth="1"/>
    <col min="16130" max="16130" width="16.1796875" style="108" customWidth="1"/>
    <col min="16131" max="16131" width="14.36328125" style="108" customWidth="1"/>
    <col min="16132" max="16132" width="13.7265625" style="108" customWidth="1"/>
    <col min="16133" max="16134" width="12.6328125" style="108" customWidth="1"/>
    <col min="16135" max="16135" width="28.81640625" style="108" customWidth="1"/>
    <col min="16136" max="16384" width="8.7265625" style="108"/>
  </cols>
  <sheetData>
    <row r="1" spans="1:7" s="12" customFormat="1" ht="38" customHeight="1" x14ac:dyDescent="0.35">
      <c r="A1" s="584" t="s">
        <v>21</v>
      </c>
      <c r="B1" s="585" t="s">
        <v>54</v>
      </c>
      <c r="C1" s="585"/>
      <c r="D1" s="584" t="s">
        <v>48</v>
      </c>
      <c r="E1" s="386"/>
      <c r="F1" s="584" t="s">
        <v>50</v>
      </c>
      <c r="G1" s="584"/>
    </row>
    <row r="2" spans="1:7" s="12" customFormat="1" ht="46.5" customHeight="1" x14ac:dyDescent="0.35">
      <c r="A2" s="584"/>
      <c r="B2" s="585"/>
      <c r="C2" s="585"/>
      <c r="D2" s="584"/>
      <c r="E2" s="386" t="s">
        <v>62</v>
      </c>
      <c r="F2" s="584" t="s">
        <v>211</v>
      </c>
      <c r="G2" s="584" t="s">
        <v>212</v>
      </c>
    </row>
    <row r="3" spans="1:7" s="12" customFormat="1" x14ac:dyDescent="0.35">
      <c r="A3" s="584"/>
      <c r="B3" s="585"/>
      <c r="C3" s="585"/>
      <c r="D3" s="584"/>
      <c r="E3" s="386">
        <v>2030</v>
      </c>
      <c r="F3" s="584"/>
      <c r="G3" s="584"/>
    </row>
    <row r="4" spans="1:7" s="12" customFormat="1" x14ac:dyDescent="0.35">
      <c r="A4" s="618" t="s">
        <v>389</v>
      </c>
      <c r="B4" s="618"/>
      <c r="C4" s="618"/>
      <c r="D4" s="618"/>
      <c r="E4" s="618"/>
      <c r="F4" s="618"/>
      <c r="G4" s="618"/>
    </row>
    <row r="5" spans="1:7" s="107" customFormat="1" x14ac:dyDescent="0.35">
      <c r="A5" s="474">
        <v>3</v>
      </c>
      <c r="B5" s="474" t="s">
        <v>390</v>
      </c>
      <c r="C5" s="619" t="s">
        <v>391</v>
      </c>
      <c r="D5" s="619"/>
      <c r="E5" s="475"/>
      <c r="F5" s="476"/>
      <c r="G5" s="474"/>
    </row>
    <row r="6" spans="1:7" x14ac:dyDescent="0.35">
      <c r="A6" s="71"/>
      <c r="B6" s="71" t="s">
        <v>392</v>
      </c>
      <c r="C6" s="581" t="s">
        <v>393</v>
      </c>
      <c r="D6" s="581"/>
      <c r="E6" s="73"/>
      <c r="F6" s="401"/>
      <c r="G6" s="71"/>
    </row>
    <row r="7" spans="1:7" ht="31" x14ac:dyDescent="0.35">
      <c r="A7" s="71"/>
      <c r="B7" s="44">
        <v>1</v>
      </c>
      <c r="C7" s="76" t="s">
        <v>393</v>
      </c>
      <c r="D7" s="52" t="s">
        <v>20</v>
      </c>
      <c r="E7" s="80">
        <v>2030</v>
      </c>
      <c r="F7" s="403">
        <f>'2029_3'!F7</f>
        <v>16300000</v>
      </c>
      <c r="G7" s="44" t="s">
        <v>120</v>
      </c>
    </row>
    <row r="8" spans="1:7" x14ac:dyDescent="0.35">
      <c r="A8" s="71"/>
      <c r="B8" s="71" t="s">
        <v>395</v>
      </c>
      <c r="C8" s="581" t="s">
        <v>396</v>
      </c>
      <c r="D8" s="581"/>
      <c r="E8" s="73"/>
      <c r="F8" s="401"/>
      <c r="G8" s="71"/>
    </row>
    <row r="9" spans="1:7" ht="23.5" customHeight="1" x14ac:dyDescent="0.35">
      <c r="A9" s="402"/>
      <c r="B9" s="44">
        <v>2</v>
      </c>
      <c r="C9" s="76" t="s">
        <v>396</v>
      </c>
      <c r="D9" s="75" t="s">
        <v>398</v>
      </c>
      <c r="E9" s="80">
        <v>2030</v>
      </c>
      <c r="F9" s="403">
        <f>'2029_3'!F9</f>
        <v>3635000</v>
      </c>
      <c r="G9" s="86" t="s">
        <v>120</v>
      </c>
    </row>
    <row r="10" spans="1:7" s="109" customFormat="1" ht="30" customHeight="1" x14ac:dyDescent="0.35">
      <c r="A10" s="71">
        <v>3</v>
      </c>
      <c r="B10" s="388" t="s">
        <v>377</v>
      </c>
      <c r="C10" s="389" t="s">
        <v>391</v>
      </c>
      <c r="D10" s="388"/>
      <c r="E10" s="73"/>
      <c r="F10" s="349"/>
      <c r="G10" s="391"/>
    </row>
    <row r="11" spans="1:7" ht="25" customHeight="1" x14ac:dyDescent="0.35">
      <c r="A11" s="551"/>
      <c r="B11" s="552" t="s">
        <v>399</v>
      </c>
      <c r="C11" s="553" t="s">
        <v>400</v>
      </c>
      <c r="D11" s="554"/>
      <c r="E11" s="73"/>
      <c r="F11" s="349"/>
      <c r="G11" s="391"/>
    </row>
    <row r="12" spans="1:7" ht="30" customHeight="1" x14ac:dyDescent="0.35">
      <c r="A12" s="551"/>
      <c r="B12" s="81">
        <v>1</v>
      </c>
      <c r="C12" s="78" t="s">
        <v>401</v>
      </c>
      <c r="D12" s="79" t="s">
        <v>6</v>
      </c>
      <c r="E12" s="80">
        <v>2030</v>
      </c>
      <c r="F12" s="349">
        <v>32400000</v>
      </c>
      <c r="G12" s="77" t="s">
        <v>74</v>
      </c>
    </row>
    <row r="13" spans="1:7" ht="30" customHeight="1" x14ac:dyDescent="0.35">
      <c r="A13" s="551"/>
      <c r="B13" s="81">
        <v>1</v>
      </c>
      <c r="C13" s="78" t="s">
        <v>402</v>
      </c>
      <c r="D13" s="79" t="s">
        <v>403</v>
      </c>
      <c r="E13" s="80">
        <v>2030</v>
      </c>
      <c r="F13" s="349">
        <v>7200000</v>
      </c>
      <c r="G13" s="77" t="s">
        <v>74</v>
      </c>
    </row>
    <row r="14" spans="1:7" x14ac:dyDescent="0.35">
      <c r="A14" s="71">
        <v>3</v>
      </c>
      <c r="B14" s="71" t="s">
        <v>404</v>
      </c>
      <c r="C14" s="581" t="s">
        <v>405</v>
      </c>
      <c r="D14" s="581"/>
      <c r="E14" s="73"/>
      <c r="F14" s="401"/>
      <c r="G14" s="71"/>
    </row>
    <row r="15" spans="1:7" x14ac:dyDescent="0.35">
      <c r="A15" s="71"/>
      <c r="B15" s="86">
        <v>1</v>
      </c>
      <c r="C15" s="76" t="s">
        <v>408</v>
      </c>
      <c r="D15" s="75" t="s">
        <v>302</v>
      </c>
      <c r="E15" s="80">
        <v>2030</v>
      </c>
      <c r="F15" s="403">
        <v>27940000</v>
      </c>
      <c r="G15" s="86" t="s">
        <v>120</v>
      </c>
    </row>
    <row r="16" spans="1:7" ht="31" x14ac:dyDescent="0.35">
      <c r="A16" s="71"/>
      <c r="B16" s="86">
        <v>2</v>
      </c>
      <c r="C16" s="76" t="s">
        <v>409</v>
      </c>
      <c r="D16" s="75" t="s">
        <v>302</v>
      </c>
      <c r="E16" s="80">
        <v>2030</v>
      </c>
      <c r="F16" s="403">
        <v>35875000</v>
      </c>
      <c r="G16" s="86" t="s">
        <v>120</v>
      </c>
    </row>
    <row r="17" spans="1:7" x14ac:dyDescent="0.35">
      <c r="A17" s="71"/>
      <c r="B17" s="71" t="s">
        <v>410</v>
      </c>
      <c r="C17" s="581" t="s">
        <v>411</v>
      </c>
      <c r="D17" s="581"/>
      <c r="E17" s="73"/>
      <c r="F17" s="401"/>
      <c r="G17" s="71"/>
    </row>
    <row r="18" spans="1:7" x14ac:dyDescent="0.35">
      <c r="A18" s="71"/>
      <c r="B18" s="86">
        <v>3</v>
      </c>
      <c r="C18" s="76" t="s">
        <v>413</v>
      </c>
      <c r="D18" s="75" t="s">
        <v>302</v>
      </c>
      <c r="E18" s="80">
        <v>2030</v>
      </c>
      <c r="F18" s="403">
        <v>3500000</v>
      </c>
      <c r="G18" s="86" t="s">
        <v>74</v>
      </c>
    </row>
    <row r="19" spans="1:7" x14ac:dyDescent="0.35">
      <c r="A19" s="71">
        <v>3</v>
      </c>
      <c r="B19" s="71" t="s">
        <v>404</v>
      </c>
      <c r="C19" s="581" t="s">
        <v>405</v>
      </c>
      <c r="D19" s="581"/>
      <c r="E19" s="73"/>
      <c r="F19" s="401"/>
      <c r="G19" s="71"/>
    </row>
    <row r="20" spans="1:7" ht="31.5" customHeight="1" x14ac:dyDescent="0.35">
      <c r="A20" s="71"/>
      <c r="B20" s="71" t="s">
        <v>417</v>
      </c>
      <c r="C20" s="581" t="s">
        <v>418</v>
      </c>
      <c r="D20" s="581"/>
      <c r="E20" s="73"/>
      <c r="F20" s="401"/>
      <c r="G20" s="71"/>
    </row>
    <row r="21" spans="1:7" ht="26" customHeight="1" x14ac:dyDescent="0.35">
      <c r="A21" s="402"/>
      <c r="B21" s="86">
        <v>1</v>
      </c>
      <c r="C21" s="76" t="s">
        <v>418</v>
      </c>
      <c r="D21" s="75" t="s">
        <v>302</v>
      </c>
      <c r="E21" s="80">
        <v>2030</v>
      </c>
      <c r="F21" s="403">
        <f>'2029_3'!F20</f>
        <v>17450000</v>
      </c>
      <c r="G21" s="86" t="s">
        <v>120</v>
      </c>
    </row>
    <row r="22" spans="1:7" ht="31.5" customHeight="1" x14ac:dyDescent="0.35">
      <c r="A22" s="71"/>
      <c r="B22" s="71" t="s">
        <v>419</v>
      </c>
      <c r="C22" s="581" t="s">
        <v>420</v>
      </c>
      <c r="D22" s="581"/>
      <c r="E22" s="73"/>
      <c r="F22" s="401"/>
      <c r="G22" s="71"/>
    </row>
    <row r="23" spans="1:7" ht="31" x14ac:dyDescent="0.35">
      <c r="A23" s="402"/>
      <c r="B23" s="86">
        <v>1</v>
      </c>
      <c r="C23" s="76" t="str">
        <f>'2029_3'!C22</f>
        <v>Peningkatan Kapasitas Kader Keagamaan bagi Pengurus Masjid dan Musholla dan (Belanja Jam Digital Masjid -Musholla)</v>
      </c>
      <c r="D23" s="75" t="s">
        <v>302</v>
      </c>
      <c r="E23" s="80">
        <v>2030</v>
      </c>
      <c r="F23" s="403">
        <f>'2029_3'!F22</f>
        <v>15635000</v>
      </c>
      <c r="G23" s="86" t="s">
        <v>120</v>
      </c>
    </row>
    <row r="24" spans="1:7" x14ac:dyDescent="0.35">
      <c r="A24" s="71">
        <v>3</v>
      </c>
      <c r="B24" s="71" t="s">
        <v>421</v>
      </c>
      <c r="C24" s="581" t="s">
        <v>422</v>
      </c>
      <c r="D24" s="581"/>
      <c r="E24" s="73"/>
      <c r="F24" s="401"/>
      <c r="G24" s="71"/>
    </row>
    <row r="25" spans="1:7" x14ac:dyDescent="0.35">
      <c r="A25" s="71"/>
      <c r="B25" s="71" t="s">
        <v>423</v>
      </c>
      <c r="C25" s="581" t="s">
        <v>424</v>
      </c>
      <c r="D25" s="581"/>
      <c r="E25" s="73"/>
      <c r="F25" s="401"/>
      <c r="G25" s="71"/>
    </row>
    <row r="26" spans="1:7" ht="31" x14ac:dyDescent="0.35">
      <c r="A26" s="71"/>
      <c r="B26" s="86">
        <v>1</v>
      </c>
      <c r="C26" s="76" t="s">
        <v>424</v>
      </c>
      <c r="D26" s="75" t="s">
        <v>302</v>
      </c>
      <c r="E26" s="80">
        <v>2030</v>
      </c>
      <c r="F26" s="403">
        <v>3500000</v>
      </c>
      <c r="G26" s="86" t="s">
        <v>120</v>
      </c>
    </row>
    <row r="27" spans="1:7" x14ac:dyDescent="0.35">
      <c r="A27" s="71">
        <v>3</v>
      </c>
      <c r="B27" s="71" t="s">
        <v>421</v>
      </c>
      <c r="C27" s="581" t="s">
        <v>422</v>
      </c>
      <c r="D27" s="581"/>
      <c r="E27" s="73"/>
      <c r="F27" s="401"/>
      <c r="G27" s="71"/>
    </row>
    <row r="28" spans="1:7" x14ac:dyDescent="0.35">
      <c r="A28" s="71"/>
      <c r="B28" s="71" t="s">
        <v>431</v>
      </c>
      <c r="C28" s="581" t="s">
        <v>432</v>
      </c>
      <c r="D28" s="581"/>
      <c r="E28" s="73"/>
      <c r="F28" s="401"/>
      <c r="G28" s="71"/>
    </row>
    <row r="29" spans="1:7" ht="29.15" customHeight="1" x14ac:dyDescent="0.35">
      <c r="A29" s="402"/>
      <c r="B29" s="86">
        <v>1</v>
      </c>
      <c r="C29" s="76" t="s">
        <v>433</v>
      </c>
      <c r="D29" s="75" t="s">
        <v>302</v>
      </c>
      <c r="E29" s="80">
        <v>2030</v>
      </c>
      <c r="F29" s="403">
        <v>50000000</v>
      </c>
      <c r="G29" s="86" t="s">
        <v>120</v>
      </c>
    </row>
    <row r="30" spans="1:7" ht="19" customHeight="1" x14ac:dyDescent="0.35">
      <c r="A30" s="620" t="s">
        <v>206</v>
      </c>
      <c r="B30" s="620"/>
      <c r="C30" s="620"/>
      <c r="D30" s="620"/>
      <c r="E30" s="477"/>
      <c r="F30" s="405">
        <f>SUM(F5:F29)</f>
        <v>213435000</v>
      </c>
      <c r="G30" s="478"/>
    </row>
  </sheetData>
  <mergeCells count="20">
    <mergeCell ref="C25:D25"/>
    <mergeCell ref="C27:D27"/>
    <mergeCell ref="C28:D28"/>
    <mergeCell ref="A30:D30"/>
    <mergeCell ref="C17:D17"/>
    <mergeCell ref="C19:D19"/>
    <mergeCell ref="C20:D20"/>
    <mergeCell ref="C22:D22"/>
    <mergeCell ref="C24:D24"/>
    <mergeCell ref="A4:G4"/>
    <mergeCell ref="C5:D5"/>
    <mergeCell ref="C6:D6"/>
    <mergeCell ref="C8:D8"/>
    <mergeCell ref="C14:D14"/>
    <mergeCell ref="A1:A3"/>
    <mergeCell ref="B1:C3"/>
    <mergeCell ref="D1:D3"/>
    <mergeCell ref="F1:G1"/>
    <mergeCell ref="F2:F3"/>
    <mergeCell ref="G2:G3"/>
  </mergeCells>
  <pageMargins left="0.7" right="0.7" top="0.75" bottom="0.75" header="0.3" footer="0.3"/>
  <pageSetup paperSize="5" scale="5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0B6A-425B-425A-955A-F83F2A00F4A4}">
  <sheetPr>
    <tabColor rgb="FF92D050"/>
  </sheetPr>
  <dimension ref="A1:U212"/>
  <sheetViews>
    <sheetView view="pageBreakPreview" zoomScale="60" zoomScaleNormal="70" workbookViewId="0">
      <selection activeCell="F14" sqref="F14"/>
    </sheetView>
  </sheetViews>
  <sheetFormatPr defaultRowHeight="14.5" x14ac:dyDescent="0.35"/>
  <cols>
    <col min="1" max="1" width="5.08984375" style="193" customWidth="1"/>
    <col min="2" max="2" width="17.90625" style="106" customWidth="1"/>
    <col min="3" max="3" width="9.453125" style="106" bestFit="1" customWidth="1"/>
    <col min="4" max="4" width="42.54296875" style="106" customWidth="1"/>
    <col min="5" max="5" width="10.26953125" style="201" customWidth="1"/>
    <col min="6" max="6" width="20.1796875" style="201" customWidth="1"/>
    <col min="7" max="7" width="18.453125" style="216" bestFit="1" customWidth="1"/>
    <col min="8" max="15" width="9.7265625" style="106" customWidth="1"/>
    <col min="16" max="16" width="15.36328125" style="206" bestFit="1" customWidth="1"/>
    <col min="17" max="17" width="14.36328125" style="106" customWidth="1"/>
    <col min="18" max="18" width="17.36328125" style="106" bestFit="1" customWidth="1"/>
    <col min="19" max="20" width="12.08984375" style="106" bestFit="1" customWidth="1"/>
    <col min="21" max="21" width="24.7265625" style="201" customWidth="1"/>
    <col min="22" max="256" width="8.7265625" style="95"/>
    <col min="257" max="257" width="5.08984375" style="95" customWidth="1"/>
    <col min="258" max="258" width="17.90625" style="95" customWidth="1"/>
    <col min="259" max="259" width="9.453125" style="95" bestFit="1" customWidth="1"/>
    <col min="260" max="260" width="42.54296875" style="95" customWidth="1"/>
    <col min="261" max="261" width="10.26953125" style="95" customWidth="1"/>
    <col min="262" max="262" width="20.1796875" style="95" customWidth="1"/>
    <col min="263" max="263" width="18.453125" style="95" bestFit="1" customWidth="1"/>
    <col min="264" max="271" width="9.7265625" style="95" customWidth="1"/>
    <col min="272" max="272" width="15.36328125" style="95" bestFit="1" customWidth="1"/>
    <col min="273" max="273" width="14.36328125" style="95" customWidth="1"/>
    <col min="274" max="274" width="17.36328125" style="95" bestFit="1" customWidth="1"/>
    <col min="275" max="276" width="12.08984375" style="95" bestFit="1" customWidth="1"/>
    <col min="277" max="277" width="24.7265625" style="95" customWidth="1"/>
    <col min="278" max="512" width="8.7265625" style="95"/>
    <col min="513" max="513" width="5.08984375" style="95" customWidth="1"/>
    <col min="514" max="514" width="17.90625" style="95" customWidth="1"/>
    <col min="515" max="515" width="9.453125" style="95" bestFit="1" customWidth="1"/>
    <col min="516" max="516" width="42.54296875" style="95" customWidth="1"/>
    <col min="517" max="517" width="10.26953125" style="95" customWidth="1"/>
    <col min="518" max="518" width="20.1796875" style="95" customWidth="1"/>
    <col min="519" max="519" width="18.453125" style="95" bestFit="1" customWidth="1"/>
    <col min="520" max="527" width="9.7265625" style="95" customWidth="1"/>
    <col min="528" max="528" width="15.36328125" style="95" bestFit="1" customWidth="1"/>
    <col min="529" max="529" width="14.36328125" style="95" customWidth="1"/>
    <col min="530" max="530" width="17.36328125" style="95" bestFit="1" customWidth="1"/>
    <col min="531" max="532" width="12.08984375" style="95" bestFit="1" customWidth="1"/>
    <col min="533" max="533" width="24.7265625" style="95" customWidth="1"/>
    <col min="534" max="768" width="8.7265625" style="95"/>
    <col min="769" max="769" width="5.08984375" style="95" customWidth="1"/>
    <col min="770" max="770" width="17.90625" style="95" customWidth="1"/>
    <col min="771" max="771" width="9.453125" style="95" bestFit="1" customWidth="1"/>
    <col min="772" max="772" width="42.54296875" style="95" customWidth="1"/>
    <col min="773" max="773" width="10.26953125" style="95" customWidth="1"/>
    <col min="774" max="774" width="20.1796875" style="95" customWidth="1"/>
    <col min="775" max="775" width="18.453125" style="95" bestFit="1" customWidth="1"/>
    <col min="776" max="783" width="9.7265625" style="95" customWidth="1"/>
    <col min="784" max="784" width="15.36328125" style="95" bestFit="1" customWidth="1"/>
    <col min="785" max="785" width="14.36328125" style="95" customWidth="1"/>
    <col min="786" max="786" width="17.36328125" style="95" bestFit="1" customWidth="1"/>
    <col min="787" max="788" width="12.08984375" style="95" bestFit="1" customWidth="1"/>
    <col min="789" max="789" width="24.7265625" style="95" customWidth="1"/>
    <col min="790" max="1024" width="8.7265625" style="95"/>
    <col min="1025" max="1025" width="5.08984375" style="95" customWidth="1"/>
    <col min="1026" max="1026" width="17.90625" style="95" customWidth="1"/>
    <col min="1027" max="1027" width="9.453125" style="95" bestFit="1" customWidth="1"/>
    <col min="1028" max="1028" width="42.54296875" style="95" customWidth="1"/>
    <col min="1029" max="1029" width="10.26953125" style="95" customWidth="1"/>
    <col min="1030" max="1030" width="20.1796875" style="95" customWidth="1"/>
    <col min="1031" max="1031" width="18.453125" style="95" bestFit="1" customWidth="1"/>
    <col min="1032" max="1039" width="9.7265625" style="95" customWidth="1"/>
    <col min="1040" max="1040" width="15.36328125" style="95" bestFit="1" customWidth="1"/>
    <col min="1041" max="1041" width="14.36328125" style="95" customWidth="1"/>
    <col min="1042" max="1042" width="17.36328125" style="95" bestFit="1" customWidth="1"/>
    <col min="1043" max="1044" width="12.08984375" style="95" bestFit="1" customWidth="1"/>
    <col min="1045" max="1045" width="24.7265625" style="95" customWidth="1"/>
    <col min="1046" max="1280" width="8.7265625" style="95"/>
    <col min="1281" max="1281" width="5.08984375" style="95" customWidth="1"/>
    <col min="1282" max="1282" width="17.90625" style="95" customWidth="1"/>
    <col min="1283" max="1283" width="9.453125" style="95" bestFit="1" customWidth="1"/>
    <col min="1284" max="1284" width="42.54296875" style="95" customWidth="1"/>
    <col min="1285" max="1285" width="10.26953125" style="95" customWidth="1"/>
    <col min="1286" max="1286" width="20.1796875" style="95" customWidth="1"/>
    <col min="1287" max="1287" width="18.453125" style="95" bestFit="1" customWidth="1"/>
    <col min="1288" max="1295" width="9.7265625" style="95" customWidth="1"/>
    <col min="1296" max="1296" width="15.36328125" style="95" bestFit="1" customWidth="1"/>
    <col min="1297" max="1297" width="14.36328125" style="95" customWidth="1"/>
    <col min="1298" max="1298" width="17.36328125" style="95" bestFit="1" customWidth="1"/>
    <col min="1299" max="1300" width="12.08984375" style="95" bestFit="1" customWidth="1"/>
    <col min="1301" max="1301" width="24.7265625" style="95" customWidth="1"/>
    <col min="1302" max="1536" width="8.7265625" style="95"/>
    <col min="1537" max="1537" width="5.08984375" style="95" customWidth="1"/>
    <col min="1538" max="1538" width="17.90625" style="95" customWidth="1"/>
    <col min="1539" max="1539" width="9.453125" style="95" bestFit="1" customWidth="1"/>
    <col min="1540" max="1540" width="42.54296875" style="95" customWidth="1"/>
    <col min="1541" max="1541" width="10.26953125" style="95" customWidth="1"/>
    <col min="1542" max="1542" width="20.1796875" style="95" customWidth="1"/>
    <col min="1543" max="1543" width="18.453125" style="95" bestFit="1" customWidth="1"/>
    <col min="1544" max="1551" width="9.7265625" style="95" customWidth="1"/>
    <col min="1552" max="1552" width="15.36328125" style="95" bestFit="1" customWidth="1"/>
    <col min="1553" max="1553" width="14.36328125" style="95" customWidth="1"/>
    <col min="1554" max="1554" width="17.36328125" style="95" bestFit="1" customWidth="1"/>
    <col min="1555" max="1556" width="12.08984375" style="95" bestFit="1" customWidth="1"/>
    <col min="1557" max="1557" width="24.7265625" style="95" customWidth="1"/>
    <col min="1558" max="1792" width="8.7265625" style="95"/>
    <col min="1793" max="1793" width="5.08984375" style="95" customWidth="1"/>
    <col min="1794" max="1794" width="17.90625" style="95" customWidth="1"/>
    <col min="1795" max="1795" width="9.453125" style="95" bestFit="1" customWidth="1"/>
    <col min="1796" max="1796" width="42.54296875" style="95" customWidth="1"/>
    <col min="1797" max="1797" width="10.26953125" style="95" customWidth="1"/>
    <col min="1798" max="1798" width="20.1796875" style="95" customWidth="1"/>
    <col min="1799" max="1799" width="18.453125" style="95" bestFit="1" customWidth="1"/>
    <col min="1800" max="1807" width="9.7265625" style="95" customWidth="1"/>
    <col min="1808" max="1808" width="15.36328125" style="95" bestFit="1" customWidth="1"/>
    <col min="1809" max="1809" width="14.36328125" style="95" customWidth="1"/>
    <col min="1810" max="1810" width="17.36328125" style="95" bestFit="1" customWidth="1"/>
    <col min="1811" max="1812" width="12.08984375" style="95" bestFit="1" customWidth="1"/>
    <col min="1813" max="1813" width="24.7265625" style="95" customWidth="1"/>
    <col min="1814" max="2048" width="8.7265625" style="95"/>
    <col min="2049" max="2049" width="5.08984375" style="95" customWidth="1"/>
    <col min="2050" max="2050" width="17.90625" style="95" customWidth="1"/>
    <col min="2051" max="2051" width="9.453125" style="95" bestFit="1" customWidth="1"/>
    <col min="2052" max="2052" width="42.54296875" style="95" customWidth="1"/>
    <col min="2053" max="2053" width="10.26953125" style="95" customWidth="1"/>
    <col min="2054" max="2054" width="20.1796875" style="95" customWidth="1"/>
    <col min="2055" max="2055" width="18.453125" style="95" bestFit="1" customWidth="1"/>
    <col min="2056" max="2063" width="9.7265625" style="95" customWidth="1"/>
    <col min="2064" max="2064" width="15.36328125" style="95" bestFit="1" customWidth="1"/>
    <col min="2065" max="2065" width="14.36328125" style="95" customWidth="1"/>
    <col min="2066" max="2066" width="17.36328125" style="95" bestFit="1" customWidth="1"/>
    <col min="2067" max="2068" width="12.08984375" style="95" bestFit="1" customWidth="1"/>
    <col min="2069" max="2069" width="24.7265625" style="95" customWidth="1"/>
    <col min="2070" max="2304" width="8.7265625" style="95"/>
    <col min="2305" max="2305" width="5.08984375" style="95" customWidth="1"/>
    <col min="2306" max="2306" width="17.90625" style="95" customWidth="1"/>
    <col min="2307" max="2307" width="9.453125" style="95" bestFit="1" customWidth="1"/>
    <col min="2308" max="2308" width="42.54296875" style="95" customWidth="1"/>
    <col min="2309" max="2309" width="10.26953125" style="95" customWidth="1"/>
    <col min="2310" max="2310" width="20.1796875" style="95" customWidth="1"/>
    <col min="2311" max="2311" width="18.453125" style="95" bestFit="1" customWidth="1"/>
    <col min="2312" max="2319" width="9.7265625" style="95" customWidth="1"/>
    <col min="2320" max="2320" width="15.36328125" style="95" bestFit="1" customWidth="1"/>
    <col min="2321" max="2321" width="14.36328125" style="95" customWidth="1"/>
    <col min="2322" max="2322" width="17.36328125" style="95" bestFit="1" customWidth="1"/>
    <col min="2323" max="2324" width="12.08984375" style="95" bestFit="1" customWidth="1"/>
    <col min="2325" max="2325" width="24.7265625" style="95" customWidth="1"/>
    <col min="2326" max="2560" width="8.7265625" style="95"/>
    <col min="2561" max="2561" width="5.08984375" style="95" customWidth="1"/>
    <col min="2562" max="2562" width="17.90625" style="95" customWidth="1"/>
    <col min="2563" max="2563" width="9.453125" style="95" bestFit="1" customWidth="1"/>
    <col min="2564" max="2564" width="42.54296875" style="95" customWidth="1"/>
    <col min="2565" max="2565" width="10.26953125" style="95" customWidth="1"/>
    <col min="2566" max="2566" width="20.1796875" style="95" customWidth="1"/>
    <col min="2567" max="2567" width="18.453125" style="95" bestFit="1" customWidth="1"/>
    <col min="2568" max="2575" width="9.7265625" style="95" customWidth="1"/>
    <col min="2576" max="2576" width="15.36328125" style="95" bestFit="1" customWidth="1"/>
    <col min="2577" max="2577" width="14.36328125" style="95" customWidth="1"/>
    <col min="2578" max="2578" width="17.36328125" style="95" bestFit="1" customWidth="1"/>
    <col min="2579" max="2580" width="12.08984375" style="95" bestFit="1" customWidth="1"/>
    <col min="2581" max="2581" width="24.7265625" style="95" customWidth="1"/>
    <col min="2582" max="2816" width="8.7265625" style="95"/>
    <col min="2817" max="2817" width="5.08984375" style="95" customWidth="1"/>
    <col min="2818" max="2818" width="17.90625" style="95" customWidth="1"/>
    <col min="2819" max="2819" width="9.453125" style="95" bestFit="1" customWidth="1"/>
    <col min="2820" max="2820" width="42.54296875" style="95" customWidth="1"/>
    <col min="2821" max="2821" width="10.26953125" style="95" customWidth="1"/>
    <col min="2822" max="2822" width="20.1796875" style="95" customWidth="1"/>
    <col min="2823" max="2823" width="18.453125" style="95" bestFit="1" customWidth="1"/>
    <col min="2824" max="2831" width="9.7265625" style="95" customWidth="1"/>
    <col min="2832" max="2832" width="15.36328125" style="95" bestFit="1" customWidth="1"/>
    <col min="2833" max="2833" width="14.36328125" style="95" customWidth="1"/>
    <col min="2834" max="2834" width="17.36328125" style="95" bestFit="1" customWidth="1"/>
    <col min="2835" max="2836" width="12.08984375" style="95" bestFit="1" customWidth="1"/>
    <col min="2837" max="2837" width="24.7265625" style="95" customWidth="1"/>
    <col min="2838" max="3072" width="8.7265625" style="95"/>
    <col min="3073" max="3073" width="5.08984375" style="95" customWidth="1"/>
    <col min="3074" max="3074" width="17.90625" style="95" customWidth="1"/>
    <col min="3075" max="3075" width="9.453125" style="95" bestFit="1" customWidth="1"/>
    <col min="3076" max="3076" width="42.54296875" style="95" customWidth="1"/>
    <col min="3077" max="3077" width="10.26953125" style="95" customWidth="1"/>
    <col min="3078" max="3078" width="20.1796875" style="95" customWidth="1"/>
    <col min="3079" max="3079" width="18.453125" style="95" bestFit="1" customWidth="1"/>
    <col min="3080" max="3087" width="9.7265625" style="95" customWidth="1"/>
    <col min="3088" max="3088" width="15.36328125" style="95" bestFit="1" customWidth="1"/>
    <col min="3089" max="3089" width="14.36328125" style="95" customWidth="1"/>
    <col min="3090" max="3090" width="17.36328125" style="95" bestFit="1" customWidth="1"/>
    <col min="3091" max="3092" width="12.08984375" style="95" bestFit="1" customWidth="1"/>
    <col min="3093" max="3093" width="24.7265625" style="95" customWidth="1"/>
    <col min="3094" max="3328" width="8.7265625" style="95"/>
    <col min="3329" max="3329" width="5.08984375" style="95" customWidth="1"/>
    <col min="3330" max="3330" width="17.90625" style="95" customWidth="1"/>
    <col min="3331" max="3331" width="9.453125" style="95" bestFit="1" customWidth="1"/>
    <col min="3332" max="3332" width="42.54296875" style="95" customWidth="1"/>
    <col min="3333" max="3333" width="10.26953125" style="95" customWidth="1"/>
    <col min="3334" max="3334" width="20.1796875" style="95" customWidth="1"/>
    <col min="3335" max="3335" width="18.453125" style="95" bestFit="1" customWidth="1"/>
    <col min="3336" max="3343" width="9.7265625" style="95" customWidth="1"/>
    <col min="3344" max="3344" width="15.36328125" style="95" bestFit="1" customWidth="1"/>
    <col min="3345" max="3345" width="14.36328125" style="95" customWidth="1"/>
    <col min="3346" max="3346" width="17.36328125" style="95" bestFit="1" customWidth="1"/>
    <col min="3347" max="3348" width="12.08984375" style="95" bestFit="1" customWidth="1"/>
    <col min="3349" max="3349" width="24.7265625" style="95" customWidth="1"/>
    <col min="3350" max="3584" width="8.7265625" style="95"/>
    <col min="3585" max="3585" width="5.08984375" style="95" customWidth="1"/>
    <col min="3586" max="3586" width="17.90625" style="95" customWidth="1"/>
    <col min="3587" max="3587" width="9.453125" style="95" bestFit="1" customWidth="1"/>
    <col min="3588" max="3588" width="42.54296875" style="95" customWidth="1"/>
    <col min="3589" max="3589" width="10.26953125" style="95" customWidth="1"/>
    <col min="3590" max="3590" width="20.1796875" style="95" customWidth="1"/>
    <col min="3591" max="3591" width="18.453125" style="95" bestFit="1" customWidth="1"/>
    <col min="3592" max="3599" width="9.7265625" style="95" customWidth="1"/>
    <col min="3600" max="3600" width="15.36328125" style="95" bestFit="1" customWidth="1"/>
    <col min="3601" max="3601" width="14.36328125" style="95" customWidth="1"/>
    <col min="3602" max="3602" width="17.36328125" style="95" bestFit="1" customWidth="1"/>
    <col min="3603" max="3604" width="12.08984375" style="95" bestFit="1" customWidth="1"/>
    <col min="3605" max="3605" width="24.7265625" style="95" customWidth="1"/>
    <col min="3606" max="3840" width="8.7265625" style="95"/>
    <col min="3841" max="3841" width="5.08984375" style="95" customWidth="1"/>
    <col min="3842" max="3842" width="17.90625" style="95" customWidth="1"/>
    <col min="3843" max="3843" width="9.453125" style="95" bestFit="1" customWidth="1"/>
    <col min="3844" max="3844" width="42.54296875" style="95" customWidth="1"/>
    <col min="3845" max="3845" width="10.26953125" style="95" customWidth="1"/>
    <col min="3846" max="3846" width="20.1796875" style="95" customWidth="1"/>
    <col min="3847" max="3847" width="18.453125" style="95" bestFit="1" customWidth="1"/>
    <col min="3848" max="3855" width="9.7265625" style="95" customWidth="1"/>
    <col min="3856" max="3856" width="15.36328125" style="95" bestFit="1" customWidth="1"/>
    <col min="3857" max="3857" width="14.36328125" style="95" customWidth="1"/>
    <col min="3858" max="3858" width="17.36328125" style="95" bestFit="1" customWidth="1"/>
    <col min="3859" max="3860" width="12.08984375" style="95" bestFit="1" customWidth="1"/>
    <col min="3861" max="3861" width="24.7265625" style="95" customWidth="1"/>
    <col min="3862" max="4096" width="8.7265625" style="95"/>
    <col min="4097" max="4097" width="5.08984375" style="95" customWidth="1"/>
    <col min="4098" max="4098" width="17.90625" style="95" customWidth="1"/>
    <col min="4099" max="4099" width="9.453125" style="95" bestFit="1" customWidth="1"/>
    <col min="4100" max="4100" width="42.54296875" style="95" customWidth="1"/>
    <col min="4101" max="4101" width="10.26953125" style="95" customWidth="1"/>
    <col min="4102" max="4102" width="20.1796875" style="95" customWidth="1"/>
    <col min="4103" max="4103" width="18.453125" style="95" bestFit="1" customWidth="1"/>
    <col min="4104" max="4111" width="9.7265625" style="95" customWidth="1"/>
    <col min="4112" max="4112" width="15.36328125" style="95" bestFit="1" customWidth="1"/>
    <col min="4113" max="4113" width="14.36328125" style="95" customWidth="1"/>
    <col min="4114" max="4114" width="17.36328125" style="95" bestFit="1" customWidth="1"/>
    <col min="4115" max="4116" width="12.08984375" style="95" bestFit="1" customWidth="1"/>
    <col min="4117" max="4117" width="24.7265625" style="95" customWidth="1"/>
    <col min="4118" max="4352" width="8.7265625" style="95"/>
    <col min="4353" max="4353" width="5.08984375" style="95" customWidth="1"/>
    <col min="4354" max="4354" width="17.90625" style="95" customWidth="1"/>
    <col min="4355" max="4355" width="9.453125" style="95" bestFit="1" customWidth="1"/>
    <col min="4356" max="4356" width="42.54296875" style="95" customWidth="1"/>
    <col min="4357" max="4357" width="10.26953125" style="95" customWidth="1"/>
    <col min="4358" max="4358" width="20.1796875" style="95" customWidth="1"/>
    <col min="4359" max="4359" width="18.453125" style="95" bestFit="1" customWidth="1"/>
    <col min="4360" max="4367" width="9.7265625" style="95" customWidth="1"/>
    <col min="4368" max="4368" width="15.36328125" style="95" bestFit="1" customWidth="1"/>
    <col min="4369" max="4369" width="14.36328125" style="95" customWidth="1"/>
    <col min="4370" max="4370" width="17.36328125" style="95" bestFit="1" customWidth="1"/>
    <col min="4371" max="4372" width="12.08984375" style="95" bestFit="1" customWidth="1"/>
    <col min="4373" max="4373" width="24.7265625" style="95" customWidth="1"/>
    <col min="4374" max="4608" width="8.7265625" style="95"/>
    <col min="4609" max="4609" width="5.08984375" style="95" customWidth="1"/>
    <col min="4610" max="4610" width="17.90625" style="95" customWidth="1"/>
    <col min="4611" max="4611" width="9.453125" style="95" bestFit="1" customWidth="1"/>
    <col min="4612" max="4612" width="42.54296875" style="95" customWidth="1"/>
    <col min="4613" max="4613" width="10.26953125" style="95" customWidth="1"/>
    <col min="4614" max="4614" width="20.1796875" style="95" customWidth="1"/>
    <col min="4615" max="4615" width="18.453125" style="95" bestFit="1" customWidth="1"/>
    <col min="4616" max="4623" width="9.7265625" style="95" customWidth="1"/>
    <col min="4624" max="4624" width="15.36328125" style="95" bestFit="1" customWidth="1"/>
    <col min="4625" max="4625" width="14.36328125" style="95" customWidth="1"/>
    <col min="4626" max="4626" width="17.36328125" style="95" bestFit="1" customWidth="1"/>
    <col min="4627" max="4628" width="12.08984375" style="95" bestFit="1" customWidth="1"/>
    <col min="4629" max="4629" width="24.7265625" style="95" customWidth="1"/>
    <col min="4630" max="4864" width="8.7265625" style="95"/>
    <col min="4865" max="4865" width="5.08984375" style="95" customWidth="1"/>
    <col min="4866" max="4866" width="17.90625" style="95" customWidth="1"/>
    <col min="4867" max="4867" width="9.453125" style="95" bestFit="1" customWidth="1"/>
    <col min="4868" max="4868" width="42.54296875" style="95" customWidth="1"/>
    <col min="4869" max="4869" width="10.26953125" style="95" customWidth="1"/>
    <col min="4870" max="4870" width="20.1796875" style="95" customWidth="1"/>
    <col min="4871" max="4871" width="18.453125" style="95" bestFit="1" customWidth="1"/>
    <col min="4872" max="4879" width="9.7265625" style="95" customWidth="1"/>
    <col min="4880" max="4880" width="15.36328125" style="95" bestFit="1" customWidth="1"/>
    <col min="4881" max="4881" width="14.36328125" style="95" customWidth="1"/>
    <col min="4882" max="4882" width="17.36328125" style="95" bestFit="1" customWidth="1"/>
    <col min="4883" max="4884" width="12.08984375" style="95" bestFit="1" customWidth="1"/>
    <col min="4885" max="4885" width="24.7265625" style="95" customWidth="1"/>
    <col min="4886" max="5120" width="8.7265625" style="95"/>
    <col min="5121" max="5121" width="5.08984375" style="95" customWidth="1"/>
    <col min="5122" max="5122" width="17.90625" style="95" customWidth="1"/>
    <col min="5123" max="5123" width="9.453125" style="95" bestFit="1" customWidth="1"/>
    <col min="5124" max="5124" width="42.54296875" style="95" customWidth="1"/>
    <col min="5125" max="5125" width="10.26953125" style="95" customWidth="1"/>
    <col min="5126" max="5126" width="20.1796875" style="95" customWidth="1"/>
    <col min="5127" max="5127" width="18.453125" style="95" bestFit="1" customWidth="1"/>
    <col min="5128" max="5135" width="9.7265625" style="95" customWidth="1"/>
    <col min="5136" max="5136" width="15.36328125" style="95" bestFit="1" customWidth="1"/>
    <col min="5137" max="5137" width="14.36328125" style="95" customWidth="1"/>
    <col min="5138" max="5138" width="17.36328125" style="95" bestFit="1" customWidth="1"/>
    <col min="5139" max="5140" width="12.08984375" style="95" bestFit="1" customWidth="1"/>
    <col min="5141" max="5141" width="24.7265625" style="95" customWidth="1"/>
    <col min="5142" max="5376" width="8.7265625" style="95"/>
    <col min="5377" max="5377" width="5.08984375" style="95" customWidth="1"/>
    <col min="5378" max="5378" width="17.90625" style="95" customWidth="1"/>
    <col min="5379" max="5379" width="9.453125" style="95" bestFit="1" customWidth="1"/>
    <col min="5380" max="5380" width="42.54296875" style="95" customWidth="1"/>
    <col min="5381" max="5381" width="10.26953125" style="95" customWidth="1"/>
    <col min="5382" max="5382" width="20.1796875" style="95" customWidth="1"/>
    <col min="5383" max="5383" width="18.453125" style="95" bestFit="1" customWidth="1"/>
    <col min="5384" max="5391" width="9.7265625" style="95" customWidth="1"/>
    <col min="5392" max="5392" width="15.36328125" style="95" bestFit="1" customWidth="1"/>
    <col min="5393" max="5393" width="14.36328125" style="95" customWidth="1"/>
    <col min="5394" max="5394" width="17.36328125" style="95" bestFit="1" customWidth="1"/>
    <col min="5395" max="5396" width="12.08984375" style="95" bestFit="1" customWidth="1"/>
    <col min="5397" max="5397" width="24.7265625" style="95" customWidth="1"/>
    <col min="5398" max="5632" width="8.7265625" style="95"/>
    <col min="5633" max="5633" width="5.08984375" style="95" customWidth="1"/>
    <col min="5634" max="5634" width="17.90625" style="95" customWidth="1"/>
    <col min="5635" max="5635" width="9.453125" style="95" bestFit="1" customWidth="1"/>
    <col min="5636" max="5636" width="42.54296875" style="95" customWidth="1"/>
    <col min="5637" max="5637" width="10.26953125" style="95" customWidth="1"/>
    <col min="5638" max="5638" width="20.1796875" style="95" customWidth="1"/>
    <col min="5639" max="5639" width="18.453125" style="95" bestFit="1" customWidth="1"/>
    <col min="5640" max="5647" width="9.7265625" style="95" customWidth="1"/>
    <col min="5648" max="5648" width="15.36328125" style="95" bestFit="1" customWidth="1"/>
    <col min="5649" max="5649" width="14.36328125" style="95" customWidth="1"/>
    <col min="5650" max="5650" width="17.36328125" style="95" bestFit="1" customWidth="1"/>
    <col min="5651" max="5652" width="12.08984375" style="95" bestFit="1" customWidth="1"/>
    <col min="5653" max="5653" width="24.7265625" style="95" customWidth="1"/>
    <col min="5654" max="5888" width="8.7265625" style="95"/>
    <col min="5889" max="5889" width="5.08984375" style="95" customWidth="1"/>
    <col min="5890" max="5890" width="17.90625" style="95" customWidth="1"/>
    <col min="5891" max="5891" width="9.453125" style="95" bestFit="1" customWidth="1"/>
    <col min="5892" max="5892" width="42.54296875" style="95" customWidth="1"/>
    <col min="5893" max="5893" width="10.26953125" style="95" customWidth="1"/>
    <col min="5894" max="5894" width="20.1796875" style="95" customWidth="1"/>
    <col min="5895" max="5895" width="18.453125" style="95" bestFit="1" customWidth="1"/>
    <col min="5896" max="5903" width="9.7265625" style="95" customWidth="1"/>
    <col min="5904" max="5904" width="15.36328125" style="95" bestFit="1" customWidth="1"/>
    <col min="5905" max="5905" width="14.36328125" style="95" customWidth="1"/>
    <col min="5906" max="5906" width="17.36328125" style="95" bestFit="1" customWidth="1"/>
    <col min="5907" max="5908" width="12.08984375" style="95" bestFit="1" customWidth="1"/>
    <col min="5909" max="5909" width="24.7265625" style="95" customWidth="1"/>
    <col min="5910" max="6144" width="8.7265625" style="95"/>
    <col min="6145" max="6145" width="5.08984375" style="95" customWidth="1"/>
    <col min="6146" max="6146" width="17.90625" style="95" customWidth="1"/>
    <col min="6147" max="6147" width="9.453125" style="95" bestFit="1" customWidth="1"/>
    <col min="6148" max="6148" width="42.54296875" style="95" customWidth="1"/>
    <col min="6149" max="6149" width="10.26953125" style="95" customWidth="1"/>
    <col min="6150" max="6150" width="20.1796875" style="95" customWidth="1"/>
    <col min="6151" max="6151" width="18.453125" style="95" bestFit="1" customWidth="1"/>
    <col min="6152" max="6159" width="9.7265625" style="95" customWidth="1"/>
    <col min="6160" max="6160" width="15.36328125" style="95" bestFit="1" customWidth="1"/>
    <col min="6161" max="6161" width="14.36328125" style="95" customWidth="1"/>
    <col min="6162" max="6162" width="17.36328125" style="95" bestFit="1" customWidth="1"/>
    <col min="6163" max="6164" width="12.08984375" style="95" bestFit="1" customWidth="1"/>
    <col min="6165" max="6165" width="24.7265625" style="95" customWidth="1"/>
    <col min="6166" max="6400" width="8.7265625" style="95"/>
    <col min="6401" max="6401" width="5.08984375" style="95" customWidth="1"/>
    <col min="6402" max="6402" width="17.90625" style="95" customWidth="1"/>
    <col min="6403" max="6403" width="9.453125" style="95" bestFit="1" customWidth="1"/>
    <col min="6404" max="6404" width="42.54296875" style="95" customWidth="1"/>
    <col min="6405" max="6405" width="10.26953125" style="95" customWidth="1"/>
    <col min="6406" max="6406" width="20.1796875" style="95" customWidth="1"/>
    <col min="6407" max="6407" width="18.453125" style="95" bestFit="1" customWidth="1"/>
    <col min="6408" max="6415" width="9.7265625" style="95" customWidth="1"/>
    <col min="6416" max="6416" width="15.36328125" style="95" bestFit="1" customWidth="1"/>
    <col min="6417" max="6417" width="14.36328125" style="95" customWidth="1"/>
    <col min="6418" max="6418" width="17.36328125" style="95" bestFit="1" customWidth="1"/>
    <col min="6419" max="6420" width="12.08984375" style="95" bestFit="1" customWidth="1"/>
    <col min="6421" max="6421" width="24.7265625" style="95" customWidth="1"/>
    <col min="6422" max="6656" width="8.7265625" style="95"/>
    <col min="6657" max="6657" width="5.08984375" style="95" customWidth="1"/>
    <col min="6658" max="6658" width="17.90625" style="95" customWidth="1"/>
    <col min="6659" max="6659" width="9.453125" style="95" bestFit="1" customWidth="1"/>
    <col min="6660" max="6660" width="42.54296875" style="95" customWidth="1"/>
    <col min="6661" max="6661" width="10.26953125" style="95" customWidth="1"/>
    <col min="6662" max="6662" width="20.1796875" style="95" customWidth="1"/>
    <col min="6663" max="6663" width="18.453125" style="95" bestFit="1" customWidth="1"/>
    <col min="6664" max="6671" width="9.7265625" style="95" customWidth="1"/>
    <col min="6672" max="6672" width="15.36328125" style="95" bestFit="1" customWidth="1"/>
    <col min="6673" max="6673" width="14.36328125" style="95" customWidth="1"/>
    <col min="6674" max="6674" width="17.36328125" style="95" bestFit="1" customWidth="1"/>
    <col min="6675" max="6676" width="12.08984375" style="95" bestFit="1" customWidth="1"/>
    <col min="6677" max="6677" width="24.7265625" style="95" customWidth="1"/>
    <col min="6678" max="6912" width="8.7265625" style="95"/>
    <col min="6913" max="6913" width="5.08984375" style="95" customWidth="1"/>
    <col min="6914" max="6914" width="17.90625" style="95" customWidth="1"/>
    <col min="6915" max="6915" width="9.453125" style="95" bestFit="1" customWidth="1"/>
    <col min="6916" max="6916" width="42.54296875" style="95" customWidth="1"/>
    <col min="6917" max="6917" width="10.26953125" style="95" customWidth="1"/>
    <col min="6918" max="6918" width="20.1796875" style="95" customWidth="1"/>
    <col min="6919" max="6919" width="18.453125" style="95" bestFit="1" customWidth="1"/>
    <col min="6920" max="6927" width="9.7265625" style="95" customWidth="1"/>
    <col min="6928" max="6928" width="15.36328125" style="95" bestFit="1" customWidth="1"/>
    <col min="6929" max="6929" width="14.36328125" style="95" customWidth="1"/>
    <col min="6930" max="6930" width="17.36328125" style="95" bestFit="1" customWidth="1"/>
    <col min="6931" max="6932" width="12.08984375" style="95" bestFit="1" customWidth="1"/>
    <col min="6933" max="6933" width="24.7265625" style="95" customWidth="1"/>
    <col min="6934" max="7168" width="8.7265625" style="95"/>
    <col min="7169" max="7169" width="5.08984375" style="95" customWidth="1"/>
    <col min="7170" max="7170" width="17.90625" style="95" customWidth="1"/>
    <col min="7171" max="7171" width="9.453125" style="95" bestFit="1" customWidth="1"/>
    <col min="7172" max="7172" width="42.54296875" style="95" customWidth="1"/>
    <col min="7173" max="7173" width="10.26953125" style="95" customWidth="1"/>
    <col min="7174" max="7174" width="20.1796875" style="95" customWidth="1"/>
    <col min="7175" max="7175" width="18.453125" style="95" bestFit="1" customWidth="1"/>
    <col min="7176" max="7183" width="9.7265625" style="95" customWidth="1"/>
    <col min="7184" max="7184" width="15.36328125" style="95" bestFit="1" customWidth="1"/>
    <col min="7185" max="7185" width="14.36328125" style="95" customWidth="1"/>
    <col min="7186" max="7186" width="17.36328125" style="95" bestFit="1" customWidth="1"/>
    <col min="7187" max="7188" width="12.08984375" style="95" bestFit="1" customWidth="1"/>
    <col min="7189" max="7189" width="24.7265625" style="95" customWidth="1"/>
    <col min="7190" max="7424" width="8.7265625" style="95"/>
    <col min="7425" max="7425" width="5.08984375" style="95" customWidth="1"/>
    <col min="7426" max="7426" width="17.90625" style="95" customWidth="1"/>
    <col min="7427" max="7427" width="9.453125" style="95" bestFit="1" customWidth="1"/>
    <col min="7428" max="7428" width="42.54296875" style="95" customWidth="1"/>
    <col min="7429" max="7429" width="10.26953125" style="95" customWidth="1"/>
    <col min="7430" max="7430" width="20.1796875" style="95" customWidth="1"/>
    <col min="7431" max="7431" width="18.453125" style="95" bestFit="1" customWidth="1"/>
    <col min="7432" max="7439" width="9.7265625" style="95" customWidth="1"/>
    <col min="7440" max="7440" width="15.36328125" style="95" bestFit="1" customWidth="1"/>
    <col min="7441" max="7441" width="14.36328125" style="95" customWidth="1"/>
    <col min="7442" max="7442" width="17.36328125" style="95" bestFit="1" customWidth="1"/>
    <col min="7443" max="7444" width="12.08984375" style="95" bestFit="1" customWidth="1"/>
    <col min="7445" max="7445" width="24.7265625" style="95" customWidth="1"/>
    <col min="7446" max="7680" width="8.7265625" style="95"/>
    <col min="7681" max="7681" width="5.08984375" style="95" customWidth="1"/>
    <col min="7682" max="7682" width="17.90625" style="95" customWidth="1"/>
    <col min="7683" max="7683" width="9.453125" style="95" bestFit="1" customWidth="1"/>
    <col min="7684" max="7684" width="42.54296875" style="95" customWidth="1"/>
    <col min="7685" max="7685" width="10.26953125" style="95" customWidth="1"/>
    <col min="7686" max="7686" width="20.1796875" style="95" customWidth="1"/>
    <col min="7687" max="7687" width="18.453125" style="95" bestFit="1" customWidth="1"/>
    <col min="7688" max="7695" width="9.7265625" style="95" customWidth="1"/>
    <col min="7696" max="7696" width="15.36328125" style="95" bestFit="1" customWidth="1"/>
    <col min="7697" max="7697" width="14.36328125" style="95" customWidth="1"/>
    <col min="7698" max="7698" width="17.36328125" style="95" bestFit="1" customWidth="1"/>
    <col min="7699" max="7700" width="12.08984375" style="95" bestFit="1" customWidth="1"/>
    <col min="7701" max="7701" width="24.7265625" style="95" customWidth="1"/>
    <col min="7702" max="7936" width="8.7265625" style="95"/>
    <col min="7937" max="7937" width="5.08984375" style="95" customWidth="1"/>
    <col min="7938" max="7938" width="17.90625" style="95" customWidth="1"/>
    <col min="7939" max="7939" width="9.453125" style="95" bestFit="1" customWidth="1"/>
    <col min="7940" max="7940" width="42.54296875" style="95" customWidth="1"/>
    <col min="7941" max="7941" width="10.26953125" style="95" customWidth="1"/>
    <col min="7942" max="7942" width="20.1796875" style="95" customWidth="1"/>
    <col min="7943" max="7943" width="18.453125" style="95" bestFit="1" customWidth="1"/>
    <col min="7944" max="7951" width="9.7265625" style="95" customWidth="1"/>
    <col min="7952" max="7952" width="15.36328125" style="95" bestFit="1" customWidth="1"/>
    <col min="7953" max="7953" width="14.36328125" style="95" customWidth="1"/>
    <col min="7954" max="7954" width="17.36328125" style="95" bestFit="1" customWidth="1"/>
    <col min="7955" max="7956" width="12.08984375" style="95" bestFit="1" customWidth="1"/>
    <col min="7957" max="7957" width="24.7265625" style="95" customWidth="1"/>
    <col min="7958" max="8192" width="8.7265625" style="95"/>
    <col min="8193" max="8193" width="5.08984375" style="95" customWidth="1"/>
    <col min="8194" max="8194" width="17.90625" style="95" customWidth="1"/>
    <col min="8195" max="8195" width="9.453125" style="95" bestFit="1" customWidth="1"/>
    <col min="8196" max="8196" width="42.54296875" style="95" customWidth="1"/>
    <col min="8197" max="8197" width="10.26953125" style="95" customWidth="1"/>
    <col min="8198" max="8198" width="20.1796875" style="95" customWidth="1"/>
    <col min="8199" max="8199" width="18.453125" style="95" bestFit="1" customWidth="1"/>
    <col min="8200" max="8207" width="9.7265625" style="95" customWidth="1"/>
    <col min="8208" max="8208" width="15.36328125" style="95" bestFit="1" customWidth="1"/>
    <col min="8209" max="8209" width="14.36328125" style="95" customWidth="1"/>
    <col min="8210" max="8210" width="17.36328125" style="95" bestFit="1" customWidth="1"/>
    <col min="8211" max="8212" width="12.08984375" style="95" bestFit="1" customWidth="1"/>
    <col min="8213" max="8213" width="24.7265625" style="95" customWidth="1"/>
    <col min="8214" max="8448" width="8.7265625" style="95"/>
    <col min="8449" max="8449" width="5.08984375" style="95" customWidth="1"/>
    <col min="8450" max="8450" width="17.90625" style="95" customWidth="1"/>
    <col min="8451" max="8451" width="9.453125" style="95" bestFit="1" customWidth="1"/>
    <col min="8452" max="8452" width="42.54296875" style="95" customWidth="1"/>
    <col min="8453" max="8453" width="10.26953125" style="95" customWidth="1"/>
    <col min="8454" max="8454" width="20.1796875" style="95" customWidth="1"/>
    <col min="8455" max="8455" width="18.453125" style="95" bestFit="1" customWidth="1"/>
    <col min="8456" max="8463" width="9.7265625" style="95" customWidth="1"/>
    <col min="8464" max="8464" width="15.36328125" style="95" bestFit="1" customWidth="1"/>
    <col min="8465" max="8465" width="14.36328125" style="95" customWidth="1"/>
    <col min="8466" max="8466" width="17.36328125" style="95" bestFit="1" customWidth="1"/>
    <col min="8467" max="8468" width="12.08984375" style="95" bestFit="1" customWidth="1"/>
    <col min="8469" max="8469" width="24.7265625" style="95" customWidth="1"/>
    <col min="8470" max="8704" width="8.7265625" style="95"/>
    <col min="8705" max="8705" width="5.08984375" style="95" customWidth="1"/>
    <col min="8706" max="8706" width="17.90625" style="95" customWidth="1"/>
    <col min="8707" max="8707" width="9.453125" style="95" bestFit="1" customWidth="1"/>
    <col min="8708" max="8708" width="42.54296875" style="95" customWidth="1"/>
    <col min="8709" max="8709" width="10.26953125" style="95" customWidth="1"/>
    <col min="8710" max="8710" width="20.1796875" style="95" customWidth="1"/>
    <col min="8711" max="8711" width="18.453125" style="95" bestFit="1" customWidth="1"/>
    <col min="8712" max="8719" width="9.7265625" style="95" customWidth="1"/>
    <col min="8720" max="8720" width="15.36328125" style="95" bestFit="1" customWidth="1"/>
    <col min="8721" max="8721" width="14.36328125" style="95" customWidth="1"/>
    <col min="8722" max="8722" width="17.36328125" style="95" bestFit="1" customWidth="1"/>
    <col min="8723" max="8724" width="12.08984375" style="95" bestFit="1" customWidth="1"/>
    <col min="8725" max="8725" width="24.7265625" style="95" customWidth="1"/>
    <col min="8726" max="8960" width="8.7265625" style="95"/>
    <col min="8961" max="8961" width="5.08984375" style="95" customWidth="1"/>
    <col min="8962" max="8962" width="17.90625" style="95" customWidth="1"/>
    <col min="8963" max="8963" width="9.453125" style="95" bestFit="1" customWidth="1"/>
    <col min="8964" max="8964" width="42.54296875" style="95" customWidth="1"/>
    <col min="8965" max="8965" width="10.26953125" style="95" customWidth="1"/>
    <col min="8966" max="8966" width="20.1796875" style="95" customWidth="1"/>
    <col min="8967" max="8967" width="18.453125" style="95" bestFit="1" customWidth="1"/>
    <col min="8968" max="8975" width="9.7265625" style="95" customWidth="1"/>
    <col min="8976" max="8976" width="15.36328125" style="95" bestFit="1" customWidth="1"/>
    <col min="8977" max="8977" width="14.36328125" style="95" customWidth="1"/>
    <col min="8978" max="8978" width="17.36328125" style="95" bestFit="1" customWidth="1"/>
    <col min="8979" max="8980" width="12.08984375" style="95" bestFit="1" customWidth="1"/>
    <col min="8981" max="8981" width="24.7265625" style="95" customWidth="1"/>
    <col min="8982" max="9216" width="8.7265625" style="95"/>
    <col min="9217" max="9217" width="5.08984375" style="95" customWidth="1"/>
    <col min="9218" max="9218" width="17.90625" style="95" customWidth="1"/>
    <col min="9219" max="9219" width="9.453125" style="95" bestFit="1" customWidth="1"/>
    <col min="9220" max="9220" width="42.54296875" style="95" customWidth="1"/>
    <col min="9221" max="9221" width="10.26953125" style="95" customWidth="1"/>
    <col min="9222" max="9222" width="20.1796875" style="95" customWidth="1"/>
    <col min="9223" max="9223" width="18.453125" style="95" bestFit="1" customWidth="1"/>
    <col min="9224" max="9231" width="9.7265625" style="95" customWidth="1"/>
    <col min="9232" max="9232" width="15.36328125" style="95" bestFit="1" customWidth="1"/>
    <col min="9233" max="9233" width="14.36328125" style="95" customWidth="1"/>
    <col min="9234" max="9234" width="17.36328125" style="95" bestFit="1" customWidth="1"/>
    <col min="9235" max="9236" width="12.08984375" style="95" bestFit="1" customWidth="1"/>
    <col min="9237" max="9237" width="24.7265625" style="95" customWidth="1"/>
    <col min="9238" max="9472" width="8.7265625" style="95"/>
    <col min="9473" max="9473" width="5.08984375" style="95" customWidth="1"/>
    <col min="9474" max="9474" width="17.90625" style="95" customWidth="1"/>
    <col min="9475" max="9475" width="9.453125" style="95" bestFit="1" customWidth="1"/>
    <col min="9476" max="9476" width="42.54296875" style="95" customWidth="1"/>
    <col min="9477" max="9477" width="10.26953125" style="95" customWidth="1"/>
    <col min="9478" max="9478" width="20.1796875" style="95" customWidth="1"/>
    <col min="9479" max="9479" width="18.453125" style="95" bestFit="1" customWidth="1"/>
    <col min="9480" max="9487" width="9.7265625" style="95" customWidth="1"/>
    <col min="9488" max="9488" width="15.36328125" style="95" bestFit="1" customWidth="1"/>
    <col min="9489" max="9489" width="14.36328125" style="95" customWidth="1"/>
    <col min="9490" max="9490" width="17.36328125" style="95" bestFit="1" customWidth="1"/>
    <col min="9491" max="9492" width="12.08984375" style="95" bestFit="1" customWidth="1"/>
    <col min="9493" max="9493" width="24.7265625" style="95" customWidth="1"/>
    <col min="9494" max="9728" width="8.7265625" style="95"/>
    <col min="9729" max="9729" width="5.08984375" style="95" customWidth="1"/>
    <col min="9730" max="9730" width="17.90625" style="95" customWidth="1"/>
    <col min="9731" max="9731" width="9.453125" style="95" bestFit="1" customWidth="1"/>
    <col min="9732" max="9732" width="42.54296875" style="95" customWidth="1"/>
    <col min="9733" max="9733" width="10.26953125" style="95" customWidth="1"/>
    <col min="9734" max="9734" width="20.1796875" style="95" customWidth="1"/>
    <col min="9735" max="9735" width="18.453125" style="95" bestFit="1" customWidth="1"/>
    <col min="9736" max="9743" width="9.7265625" style="95" customWidth="1"/>
    <col min="9744" max="9744" width="15.36328125" style="95" bestFit="1" customWidth="1"/>
    <col min="9745" max="9745" width="14.36328125" style="95" customWidth="1"/>
    <col min="9746" max="9746" width="17.36328125" style="95" bestFit="1" customWidth="1"/>
    <col min="9747" max="9748" width="12.08984375" style="95" bestFit="1" customWidth="1"/>
    <col min="9749" max="9749" width="24.7265625" style="95" customWidth="1"/>
    <col min="9750" max="9984" width="8.7265625" style="95"/>
    <col min="9985" max="9985" width="5.08984375" style="95" customWidth="1"/>
    <col min="9986" max="9986" width="17.90625" style="95" customWidth="1"/>
    <col min="9987" max="9987" width="9.453125" style="95" bestFit="1" customWidth="1"/>
    <col min="9988" max="9988" width="42.54296875" style="95" customWidth="1"/>
    <col min="9989" max="9989" width="10.26953125" style="95" customWidth="1"/>
    <col min="9990" max="9990" width="20.1796875" style="95" customWidth="1"/>
    <col min="9991" max="9991" width="18.453125" style="95" bestFit="1" customWidth="1"/>
    <col min="9992" max="9999" width="9.7265625" style="95" customWidth="1"/>
    <col min="10000" max="10000" width="15.36328125" style="95" bestFit="1" customWidth="1"/>
    <col min="10001" max="10001" width="14.36328125" style="95" customWidth="1"/>
    <col min="10002" max="10002" width="17.36328125" style="95" bestFit="1" customWidth="1"/>
    <col min="10003" max="10004" width="12.08984375" style="95" bestFit="1" customWidth="1"/>
    <col min="10005" max="10005" width="24.7265625" style="95" customWidth="1"/>
    <col min="10006" max="10240" width="8.7265625" style="95"/>
    <col min="10241" max="10241" width="5.08984375" style="95" customWidth="1"/>
    <col min="10242" max="10242" width="17.90625" style="95" customWidth="1"/>
    <col min="10243" max="10243" width="9.453125" style="95" bestFit="1" customWidth="1"/>
    <col min="10244" max="10244" width="42.54296875" style="95" customWidth="1"/>
    <col min="10245" max="10245" width="10.26953125" style="95" customWidth="1"/>
    <col min="10246" max="10246" width="20.1796875" style="95" customWidth="1"/>
    <col min="10247" max="10247" width="18.453125" style="95" bestFit="1" customWidth="1"/>
    <col min="10248" max="10255" width="9.7265625" style="95" customWidth="1"/>
    <col min="10256" max="10256" width="15.36328125" style="95" bestFit="1" customWidth="1"/>
    <col min="10257" max="10257" width="14.36328125" style="95" customWidth="1"/>
    <col min="10258" max="10258" width="17.36328125" style="95" bestFit="1" customWidth="1"/>
    <col min="10259" max="10260" width="12.08984375" style="95" bestFit="1" customWidth="1"/>
    <col min="10261" max="10261" width="24.7265625" style="95" customWidth="1"/>
    <col min="10262" max="10496" width="8.7265625" style="95"/>
    <col min="10497" max="10497" width="5.08984375" style="95" customWidth="1"/>
    <col min="10498" max="10498" width="17.90625" style="95" customWidth="1"/>
    <col min="10499" max="10499" width="9.453125" style="95" bestFit="1" customWidth="1"/>
    <col min="10500" max="10500" width="42.54296875" style="95" customWidth="1"/>
    <col min="10501" max="10501" width="10.26953125" style="95" customWidth="1"/>
    <col min="10502" max="10502" width="20.1796875" style="95" customWidth="1"/>
    <col min="10503" max="10503" width="18.453125" style="95" bestFit="1" customWidth="1"/>
    <col min="10504" max="10511" width="9.7265625" style="95" customWidth="1"/>
    <col min="10512" max="10512" width="15.36328125" style="95" bestFit="1" customWidth="1"/>
    <col min="10513" max="10513" width="14.36328125" style="95" customWidth="1"/>
    <col min="10514" max="10514" width="17.36328125" style="95" bestFit="1" customWidth="1"/>
    <col min="10515" max="10516" width="12.08984375" style="95" bestFit="1" customWidth="1"/>
    <col min="10517" max="10517" width="24.7265625" style="95" customWidth="1"/>
    <col min="10518" max="10752" width="8.7265625" style="95"/>
    <col min="10753" max="10753" width="5.08984375" style="95" customWidth="1"/>
    <col min="10754" max="10754" width="17.90625" style="95" customWidth="1"/>
    <col min="10755" max="10755" width="9.453125" style="95" bestFit="1" customWidth="1"/>
    <col min="10756" max="10756" width="42.54296875" style="95" customWidth="1"/>
    <col min="10757" max="10757" width="10.26953125" style="95" customWidth="1"/>
    <col min="10758" max="10758" width="20.1796875" style="95" customWidth="1"/>
    <col min="10759" max="10759" width="18.453125" style="95" bestFit="1" customWidth="1"/>
    <col min="10760" max="10767" width="9.7265625" style="95" customWidth="1"/>
    <col min="10768" max="10768" width="15.36328125" style="95" bestFit="1" customWidth="1"/>
    <col min="10769" max="10769" width="14.36328125" style="95" customWidth="1"/>
    <col min="10770" max="10770" width="17.36328125" style="95" bestFit="1" customWidth="1"/>
    <col min="10771" max="10772" width="12.08984375" style="95" bestFit="1" customWidth="1"/>
    <col min="10773" max="10773" width="24.7265625" style="95" customWidth="1"/>
    <col min="10774" max="11008" width="8.7265625" style="95"/>
    <col min="11009" max="11009" width="5.08984375" style="95" customWidth="1"/>
    <col min="11010" max="11010" width="17.90625" style="95" customWidth="1"/>
    <col min="11011" max="11011" width="9.453125" style="95" bestFit="1" customWidth="1"/>
    <col min="11012" max="11012" width="42.54296875" style="95" customWidth="1"/>
    <col min="11013" max="11013" width="10.26953125" style="95" customWidth="1"/>
    <col min="11014" max="11014" width="20.1796875" style="95" customWidth="1"/>
    <col min="11015" max="11015" width="18.453125" style="95" bestFit="1" customWidth="1"/>
    <col min="11016" max="11023" width="9.7265625" style="95" customWidth="1"/>
    <col min="11024" max="11024" width="15.36328125" style="95" bestFit="1" customWidth="1"/>
    <col min="11025" max="11025" width="14.36328125" style="95" customWidth="1"/>
    <col min="11026" max="11026" width="17.36328125" style="95" bestFit="1" customWidth="1"/>
    <col min="11027" max="11028" width="12.08984375" style="95" bestFit="1" customWidth="1"/>
    <col min="11029" max="11029" width="24.7265625" style="95" customWidth="1"/>
    <col min="11030" max="11264" width="8.7265625" style="95"/>
    <col min="11265" max="11265" width="5.08984375" style="95" customWidth="1"/>
    <col min="11266" max="11266" width="17.90625" style="95" customWidth="1"/>
    <col min="11267" max="11267" width="9.453125" style="95" bestFit="1" customWidth="1"/>
    <col min="11268" max="11268" width="42.54296875" style="95" customWidth="1"/>
    <col min="11269" max="11269" width="10.26953125" style="95" customWidth="1"/>
    <col min="11270" max="11270" width="20.1796875" style="95" customWidth="1"/>
    <col min="11271" max="11271" width="18.453125" style="95" bestFit="1" customWidth="1"/>
    <col min="11272" max="11279" width="9.7265625" style="95" customWidth="1"/>
    <col min="11280" max="11280" width="15.36328125" style="95" bestFit="1" customWidth="1"/>
    <col min="11281" max="11281" width="14.36328125" style="95" customWidth="1"/>
    <col min="11282" max="11282" width="17.36328125" style="95" bestFit="1" customWidth="1"/>
    <col min="11283" max="11284" width="12.08984375" style="95" bestFit="1" customWidth="1"/>
    <col min="11285" max="11285" width="24.7265625" style="95" customWidth="1"/>
    <col min="11286" max="11520" width="8.7265625" style="95"/>
    <col min="11521" max="11521" width="5.08984375" style="95" customWidth="1"/>
    <col min="11522" max="11522" width="17.90625" style="95" customWidth="1"/>
    <col min="11523" max="11523" width="9.453125" style="95" bestFit="1" customWidth="1"/>
    <col min="11524" max="11524" width="42.54296875" style="95" customWidth="1"/>
    <col min="11525" max="11525" width="10.26953125" style="95" customWidth="1"/>
    <col min="11526" max="11526" width="20.1796875" style="95" customWidth="1"/>
    <col min="11527" max="11527" width="18.453125" style="95" bestFit="1" customWidth="1"/>
    <col min="11528" max="11535" width="9.7265625" style="95" customWidth="1"/>
    <col min="11536" max="11536" width="15.36328125" style="95" bestFit="1" customWidth="1"/>
    <col min="11537" max="11537" width="14.36328125" style="95" customWidth="1"/>
    <col min="11538" max="11538" width="17.36328125" style="95" bestFit="1" customWidth="1"/>
    <col min="11539" max="11540" width="12.08984375" style="95" bestFit="1" customWidth="1"/>
    <col min="11541" max="11541" width="24.7265625" style="95" customWidth="1"/>
    <col min="11542" max="11776" width="8.7265625" style="95"/>
    <col min="11777" max="11777" width="5.08984375" style="95" customWidth="1"/>
    <col min="11778" max="11778" width="17.90625" style="95" customWidth="1"/>
    <col min="11779" max="11779" width="9.453125" style="95" bestFit="1" customWidth="1"/>
    <col min="11780" max="11780" width="42.54296875" style="95" customWidth="1"/>
    <col min="11781" max="11781" width="10.26953125" style="95" customWidth="1"/>
    <col min="11782" max="11782" width="20.1796875" style="95" customWidth="1"/>
    <col min="11783" max="11783" width="18.453125" style="95" bestFit="1" customWidth="1"/>
    <col min="11784" max="11791" width="9.7265625" style="95" customWidth="1"/>
    <col min="11792" max="11792" width="15.36328125" style="95" bestFit="1" customWidth="1"/>
    <col min="11793" max="11793" width="14.36328125" style="95" customWidth="1"/>
    <col min="11794" max="11794" width="17.36328125" style="95" bestFit="1" customWidth="1"/>
    <col min="11795" max="11796" width="12.08984375" style="95" bestFit="1" customWidth="1"/>
    <col min="11797" max="11797" width="24.7265625" style="95" customWidth="1"/>
    <col min="11798" max="12032" width="8.7265625" style="95"/>
    <col min="12033" max="12033" width="5.08984375" style="95" customWidth="1"/>
    <col min="12034" max="12034" width="17.90625" style="95" customWidth="1"/>
    <col min="12035" max="12035" width="9.453125" style="95" bestFit="1" customWidth="1"/>
    <col min="12036" max="12036" width="42.54296875" style="95" customWidth="1"/>
    <col min="12037" max="12037" width="10.26953125" style="95" customWidth="1"/>
    <col min="12038" max="12038" width="20.1796875" style="95" customWidth="1"/>
    <col min="12039" max="12039" width="18.453125" style="95" bestFit="1" customWidth="1"/>
    <col min="12040" max="12047" width="9.7265625" style="95" customWidth="1"/>
    <col min="12048" max="12048" width="15.36328125" style="95" bestFit="1" customWidth="1"/>
    <col min="12049" max="12049" width="14.36328125" style="95" customWidth="1"/>
    <col min="12050" max="12050" width="17.36328125" style="95" bestFit="1" customWidth="1"/>
    <col min="12051" max="12052" width="12.08984375" style="95" bestFit="1" customWidth="1"/>
    <col min="12053" max="12053" width="24.7265625" style="95" customWidth="1"/>
    <col min="12054" max="12288" width="8.7265625" style="95"/>
    <col min="12289" max="12289" width="5.08984375" style="95" customWidth="1"/>
    <col min="12290" max="12290" width="17.90625" style="95" customWidth="1"/>
    <col min="12291" max="12291" width="9.453125" style="95" bestFit="1" customWidth="1"/>
    <col min="12292" max="12292" width="42.54296875" style="95" customWidth="1"/>
    <col min="12293" max="12293" width="10.26953125" style="95" customWidth="1"/>
    <col min="12294" max="12294" width="20.1796875" style="95" customWidth="1"/>
    <col min="12295" max="12295" width="18.453125" style="95" bestFit="1" customWidth="1"/>
    <col min="12296" max="12303" width="9.7265625" style="95" customWidth="1"/>
    <col min="12304" max="12304" width="15.36328125" style="95" bestFit="1" customWidth="1"/>
    <col min="12305" max="12305" width="14.36328125" style="95" customWidth="1"/>
    <col min="12306" max="12306" width="17.36328125" style="95" bestFit="1" customWidth="1"/>
    <col min="12307" max="12308" width="12.08984375" style="95" bestFit="1" customWidth="1"/>
    <col min="12309" max="12309" width="24.7265625" style="95" customWidth="1"/>
    <col min="12310" max="12544" width="8.7265625" style="95"/>
    <col min="12545" max="12545" width="5.08984375" style="95" customWidth="1"/>
    <col min="12546" max="12546" width="17.90625" style="95" customWidth="1"/>
    <col min="12547" max="12547" width="9.453125" style="95" bestFit="1" customWidth="1"/>
    <col min="12548" max="12548" width="42.54296875" style="95" customWidth="1"/>
    <col min="12549" max="12549" width="10.26953125" style="95" customWidth="1"/>
    <col min="12550" max="12550" width="20.1796875" style="95" customWidth="1"/>
    <col min="12551" max="12551" width="18.453125" style="95" bestFit="1" customWidth="1"/>
    <col min="12552" max="12559" width="9.7265625" style="95" customWidth="1"/>
    <col min="12560" max="12560" width="15.36328125" style="95" bestFit="1" customWidth="1"/>
    <col min="12561" max="12561" width="14.36328125" style="95" customWidth="1"/>
    <col min="12562" max="12562" width="17.36328125" style="95" bestFit="1" customWidth="1"/>
    <col min="12563" max="12564" width="12.08984375" style="95" bestFit="1" customWidth="1"/>
    <col min="12565" max="12565" width="24.7265625" style="95" customWidth="1"/>
    <col min="12566" max="12800" width="8.7265625" style="95"/>
    <col min="12801" max="12801" width="5.08984375" style="95" customWidth="1"/>
    <col min="12802" max="12802" width="17.90625" style="95" customWidth="1"/>
    <col min="12803" max="12803" width="9.453125" style="95" bestFit="1" customWidth="1"/>
    <col min="12804" max="12804" width="42.54296875" style="95" customWidth="1"/>
    <col min="12805" max="12805" width="10.26953125" style="95" customWidth="1"/>
    <col min="12806" max="12806" width="20.1796875" style="95" customWidth="1"/>
    <col min="12807" max="12807" width="18.453125" style="95" bestFit="1" customWidth="1"/>
    <col min="12808" max="12815" width="9.7265625" style="95" customWidth="1"/>
    <col min="12816" max="12816" width="15.36328125" style="95" bestFit="1" customWidth="1"/>
    <col min="12817" max="12817" width="14.36328125" style="95" customWidth="1"/>
    <col min="12818" max="12818" width="17.36328125" style="95" bestFit="1" customWidth="1"/>
    <col min="12819" max="12820" width="12.08984375" style="95" bestFit="1" customWidth="1"/>
    <col min="12821" max="12821" width="24.7265625" style="95" customWidth="1"/>
    <col min="12822" max="13056" width="8.7265625" style="95"/>
    <col min="13057" max="13057" width="5.08984375" style="95" customWidth="1"/>
    <col min="13058" max="13058" width="17.90625" style="95" customWidth="1"/>
    <col min="13059" max="13059" width="9.453125" style="95" bestFit="1" customWidth="1"/>
    <col min="13060" max="13060" width="42.54296875" style="95" customWidth="1"/>
    <col min="13061" max="13061" width="10.26953125" style="95" customWidth="1"/>
    <col min="13062" max="13062" width="20.1796875" style="95" customWidth="1"/>
    <col min="13063" max="13063" width="18.453125" style="95" bestFit="1" customWidth="1"/>
    <col min="13064" max="13071" width="9.7265625" style="95" customWidth="1"/>
    <col min="13072" max="13072" width="15.36328125" style="95" bestFit="1" customWidth="1"/>
    <col min="13073" max="13073" width="14.36328125" style="95" customWidth="1"/>
    <col min="13074" max="13074" width="17.36328125" style="95" bestFit="1" customWidth="1"/>
    <col min="13075" max="13076" width="12.08984375" style="95" bestFit="1" customWidth="1"/>
    <col min="13077" max="13077" width="24.7265625" style="95" customWidth="1"/>
    <col min="13078" max="13312" width="8.7265625" style="95"/>
    <col min="13313" max="13313" width="5.08984375" style="95" customWidth="1"/>
    <col min="13314" max="13314" width="17.90625" style="95" customWidth="1"/>
    <col min="13315" max="13315" width="9.453125" style="95" bestFit="1" customWidth="1"/>
    <col min="13316" max="13316" width="42.54296875" style="95" customWidth="1"/>
    <col min="13317" max="13317" width="10.26953125" style="95" customWidth="1"/>
    <col min="13318" max="13318" width="20.1796875" style="95" customWidth="1"/>
    <col min="13319" max="13319" width="18.453125" style="95" bestFit="1" customWidth="1"/>
    <col min="13320" max="13327" width="9.7265625" style="95" customWidth="1"/>
    <col min="13328" max="13328" width="15.36328125" style="95" bestFit="1" customWidth="1"/>
    <col min="13329" max="13329" width="14.36328125" style="95" customWidth="1"/>
    <col min="13330" max="13330" width="17.36328125" style="95" bestFit="1" customWidth="1"/>
    <col min="13331" max="13332" width="12.08984375" style="95" bestFit="1" customWidth="1"/>
    <col min="13333" max="13333" width="24.7265625" style="95" customWidth="1"/>
    <col min="13334" max="13568" width="8.7265625" style="95"/>
    <col min="13569" max="13569" width="5.08984375" style="95" customWidth="1"/>
    <col min="13570" max="13570" width="17.90625" style="95" customWidth="1"/>
    <col min="13571" max="13571" width="9.453125" style="95" bestFit="1" customWidth="1"/>
    <col min="13572" max="13572" width="42.54296875" style="95" customWidth="1"/>
    <col min="13573" max="13573" width="10.26953125" style="95" customWidth="1"/>
    <col min="13574" max="13574" width="20.1796875" style="95" customWidth="1"/>
    <col min="13575" max="13575" width="18.453125" style="95" bestFit="1" customWidth="1"/>
    <col min="13576" max="13583" width="9.7265625" style="95" customWidth="1"/>
    <col min="13584" max="13584" width="15.36328125" style="95" bestFit="1" customWidth="1"/>
    <col min="13585" max="13585" width="14.36328125" style="95" customWidth="1"/>
    <col min="13586" max="13586" width="17.36328125" style="95" bestFit="1" customWidth="1"/>
    <col min="13587" max="13588" width="12.08984375" style="95" bestFit="1" customWidth="1"/>
    <col min="13589" max="13589" width="24.7265625" style="95" customWidth="1"/>
    <col min="13590" max="13824" width="8.7265625" style="95"/>
    <col min="13825" max="13825" width="5.08984375" style="95" customWidth="1"/>
    <col min="13826" max="13826" width="17.90625" style="95" customWidth="1"/>
    <col min="13827" max="13827" width="9.453125" style="95" bestFit="1" customWidth="1"/>
    <col min="13828" max="13828" width="42.54296875" style="95" customWidth="1"/>
    <col min="13829" max="13829" width="10.26953125" style="95" customWidth="1"/>
    <col min="13830" max="13830" width="20.1796875" style="95" customWidth="1"/>
    <col min="13831" max="13831" width="18.453125" style="95" bestFit="1" customWidth="1"/>
    <col min="13832" max="13839" width="9.7265625" style="95" customWidth="1"/>
    <col min="13840" max="13840" width="15.36328125" style="95" bestFit="1" customWidth="1"/>
    <col min="13841" max="13841" width="14.36328125" style="95" customWidth="1"/>
    <col min="13842" max="13842" width="17.36328125" style="95" bestFit="1" customWidth="1"/>
    <col min="13843" max="13844" width="12.08984375" style="95" bestFit="1" customWidth="1"/>
    <col min="13845" max="13845" width="24.7265625" style="95" customWidth="1"/>
    <col min="13846" max="14080" width="8.7265625" style="95"/>
    <col min="14081" max="14081" width="5.08984375" style="95" customWidth="1"/>
    <col min="14082" max="14082" width="17.90625" style="95" customWidth="1"/>
    <col min="14083" max="14083" width="9.453125" style="95" bestFit="1" customWidth="1"/>
    <col min="14084" max="14084" width="42.54296875" style="95" customWidth="1"/>
    <col min="14085" max="14085" width="10.26953125" style="95" customWidth="1"/>
    <col min="14086" max="14086" width="20.1796875" style="95" customWidth="1"/>
    <col min="14087" max="14087" width="18.453125" style="95" bestFit="1" customWidth="1"/>
    <col min="14088" max="14095" width="9.7265625" style="95" customWidth="1"/>
    <col min="14096" max="14096" width="15.36328125" style="95" bestFit="1" customWidth="1"/>
    <col min="14097" max="14097" width="14.36328125" style="95" customWidth="1"/>
    <col min="14098" max="14098" width="17.36328125" style="95" bestFit="1" customWidth="1"/>
    <col min="14099" max="14100" width="12.08984375" style="95" bestFit="1" customWidth="1"/>
    <col min="14101" max="14101" width="24.7265625" style="95" customWidth="1"/>
    <col min="14102" max="14336" width="8.7265625" style="95"/>
    <col min="14337" max="14337" width="5.08984375" style="95" customWidth="1"/>
    <col min="14338" max="14338" width="17.90625" style="95" customWidth="1"/>
    <col min="14339" max="14339" width="9.453125" style="95" bestFit="1" customWidth="1"/>
    <col min="14340" max="14340" width="42.54296875" style="95" customWidth="1"/>
    <col min="14341" max="14341" width="10.26953125" style="95" customWidth="1"/>
    <col min="14342" max="14342" width="20.1796875" style="95" customWidth="1"/>
    <col min="14343" max="14343" width="18.453125" style="95" bestFit="1" customWidth="1"/>
    <col min="14344" max="14351" width="9.7265625" style="95" customWidth="1"/>
    <col min="14352" max="14352" width="15.36328125" style="95" bestFit="1" customWidth="1"/>
    <col min="14353" max="14353" width="14.36328125" style="95" customWidth="1"/>
    <col min="14354" max="14354" width="17.36328125" style="95" bestFit="1" customWidth="1"/>
    <col min="14355" max="14356" width="12.08984375" style="95" bestFit="1" customWidth="1"/>
    <col min="14357" max="14357" width="24.7265625" style="95" customWidth="1"/>
    <col min="14358" max="14592" width="8.7265625" style="95"/>
    <col min="14593" max="14593" width="5.08984375" style="95" customWidth="1"/>
    <col min="14594" max="14594" width="17.90625" style="95" customWidth="1"/>
    <col min="14595" max="14595" width="9.453125" style="95" bestFit="1" customWidth="1"/>
    <col min="14596" max="14596" width="42.54296875" style="95" customWidth="1"/>
    <col min="14597" max="14597" width="10.26953125" style="95" customWidth="1"/>
    <col min="14598" max="14598" width="20.1796875" style="95" customWidth="1"/>
    <col min="14599" max="14599" width="18.453125" style="95" bestFit="1" customWidth="1"/>
    <col min="14600" max="14607" width="9.7265625" style="95" customWidth="1"/>
    <col min="14608" max="14608" width="15.36328125" style="95" bestFit="1" customWidth="1"/>
    <col min="14609" max="14609" width="14.36328125" style="95" customWidth="1"/>
    <col min="14610" max="14610" width="17.36328125" style="95" bestFit="1" customWidth="1"/>
    <col min="14611" max="14612" width="12.08984375" style="95" bestFit="1" customWidth="1"/>
    <col min="14613" max="14613" width="24.7265625" style="95" customWidth="1"/>
    <col min="14614" max="14848" width="8.7265625" style="95"/>
    <col min="14849" max="14849" width="5.08984375" style="95" customWidth="1"/>
    <col min="14850" max="14850" width="17.90625" style="95" customWidth="1"/>
    <col min="14851" max="14851" width="9.453125" style="95" bestFit="1" customWidth="1"/>
    <col min="14852" max="14852" width="42.54296875" style="95" customWidth="1"/>
    <col min="14853" max="14853" width="10.26953125" style="95" customWidth="1"/>
    <col min="14854" max="14854" width="20.1796875" style="95" customWidth="1"/>
    <col min="14855" max="14855" width="18.453125" style="95" bestFit="1" customWidth="1"/>
    <col min="14856" max="14863" width="9.7265625" style="95" customWidth="1"/>
    <col min="14864" max="14864" width="15.36328125" style="95" bestFit="1" customWidth="1"/>
    <col min="14865" max="14865" width="14.36328125" style="95" customWidth="1"/>
    <col min="14866" max="14866" width="17.36328125" style="95" bestFit="1" customWidth="1"/>
    <col min="14867" max="14868" width="12.08984375" style="95" bestFit="1" customWidth="1"/>
    <col min="14869" max="14869" width="24.7265625" style="95" customWidth="1"/>
    <col min="14870" max="15104" width="8.7265625" style="95"/>
    <col min="15105" max="15105" width="5.08984375" style="95" customWidth="1"/>
    <col min="15106" max="15106" width="17.90625" style="95" customWidth="1"/>
    <col min="15107" max="15107" width="9.453125" style="95" bestFit="1" customWidth="1"/>
    <col min="15108" max="15108" width="42.54296875" style="95" customWidth="1"/>
    <col min="15109" max="15109" width="10.26953125" style="95" customWidth="1"/>
    <col min="15110" max="15110" width="20.1796875" style="95" customWidth="1"/>
    <col min="15111" max="15111" width="18.453125" style="95" bestFit="1" customWidth="1"/>
    <col min="15112" max="15119" width="9.7265625" style="95" customWidth="1"/>
    <col min="15120" max="15120" width="15.36328125" style="95" bestFit="1" customWidth="1"/>
    <col min="15121" max="15121" width="14.36328125" style="95" customWidth="1"/>
    <col min="15122" max="15122" width="17.36328125" style="95" bestFit="1" customWidth="1"/>
    <col min="15123" max="15124" width="12.08984375" style="95" bestFit="1" customWidth="1"/>
    <col min="15125" max="15125" width="24.7265625" style="95" customWidth="1"/>
    <col min="15126" max="15360" width="8.7265625" style="95"/>
    <col min="15361" max="15361" width="5.08984375" style="95" customWidth="1"/>
    <col min="15362" max="15362" width="17.90625" style="95" customWidth="1"/>
    <col min="15363" max="15363" width="9.453125" style="95" bestFit="1" customWidth="1"/>
    <col min="15364" max="15364" width="42.54296875" style="95" customWidth="1"/>
    <col min="15365" max="15365" width="10.26953125" style="95" customWidth="1"/>
    <col min="15366" max="15366" width="20.1796875" style="95" customWidth="1"/>
    <col min="15367" max="15367" width="18.453125" style="95" bestFit="1" customWidth="1"/>
    <col min="15368" max="15375" width="9.7265625" style="95" customWidth="1"/>
    <col min="15376" max="15376" width="15.36328125" style="95" bestFit="1" customWidth="1"/>
    <col min="15377" max="15377" width="14.36328125" style="95" customWidth="1"/>
    <col min="15378" max="15378" width="17.36328125" style="95" bestFit="1" customWidth="1"/>
    <col min="15379" max="15380" width="12.08984375" style="95" bestFit="1" customWidth="1"/>
    <col min="15381" max="15381" width="24.7265625" style="95" customWidth="1"/>
    <col min="15382" max="15616" width="8.7265625" style="95"/>
    <col min="15617" max="15617" width="5.08984375" style="95" customWidth="1"/>
    <col min="15618" max="15618" width="17.90625" style="95" customWidth="1"/>
    <col min="15619" max="15619" width="9.453125" style="95" bestFit="1" customWidth="1"/>
    <col min="15620" max="15620" width="42.54296875" style="95" customWidth="1"/>
    <col min="15621" max="15621" width="10.26953125" style="95" customWidth="1"/>
    <col min="15622" max="15622" width="20.1796875" style="95" customWidth="1"/>
    <col min="15623" max="15623" width="18.453125" style="95" bestFit="1" customWidth="1"/>
    <col min="15624" max="15631" width="9.7265625" style="95" customWidth="1"/>
    <col min="15632" max="15632" width="15.36328125" style="95" bestFit="1" customWidth="1"/>
    <col min="15633" max="15633" width="14.36328125" style="95" customWidth="1"/>
    <col min="15634" max="15634" width="17.36328125" style="95" bestFit="1" customWidth="1"/>
    <col min="15635" max="15636" width="12.08984375" style="95" bestFit="1" customWidth="1"/>
    <col min="15637" max="15637" width="24.7265625" style="95" customWidth="1"/>
    <col min="15638" max="15872" width="8.7265625" style="95"/>
    <col min="15873" max="15873" width="5.08984375" style="95" customWidth="1"/>
    <col min="15874" max="15874" width="17.90625" style="95" customWidth="1"/>
    <col min="15875" max="15875" width="9.453125" style="95" bestFit="1" customWidth="1"/>
    <col min="15876" max="15876" width="42.54296875" style="95" customWidth="1"/>
    <col min="15877" max="15877" width="10.26953125" style="95" customWidth="1"/>
    <col min="15878" max="15878" width="20.1796875" style="95" customWidth="1"/>
    <col min="15879" max="15879" width="18.453125" style="95" bestFit="1" customWidth="1"/>
    <col min="15880" max="15887" width="9.7265625" style="95" customWidth="1"/>
    <col min="15888" max="15888" width="15.36328125" style="95" bestFit="1" customWidth="1"/>
    <col min="15889" max="15889" width="14.36328125" style="95" customWidth="1"/>
    <col min="15890" max="15890" width="17.36328125" style="95" bestFit="1" customWidth="1"/>
    <col min="15891" max="15892" width="12.08984375" style="95" bestFit="1" customWidth="1"/>
    <col min="15893" max="15893" width="24.7265625" style="95" customWidth="1"/>
    <col min="15894" max="16128" width="8.7265625" style="95"/>
    <col min="16129" max="16129" width="5.08984375" style="95" customWidth="1"/>
    <col min="16130" max="16130" width="17.90625" style="95" customWidth="1"/>
    <col min="16131" max="16131" width="9.453125" style="95" bestFit="1" customWidth="1"/>
    <col min="16132" max="16132" width="42.54296875" style="95" customWidth="1"/>
    <col min="16133" max="16133" width="10.26953125" style="95" customWidth="1"/>
    <col min="16134" max="16134" width="20.1796875" style="95" customWidth="1"/>
    <col min="16135" max="16135" width="18.453125" style="95" bestFit="1" customWidth="1"/>
    <col min="16136" max="16143" width="9.7265625" style="95" customWidth="1"/>
    <col min="16144" max="16144" width="15.36328125" style="95" bestFit="1" customWidth="1"/>
    <col min="16145" max="16145" width="14.36328125" style="95" customWidth="1"/>
    <col min="16146" max="16146" width="17.36328125" style="95" bestFit="1" customWidth="1"/>
    <col min="16147" max="16148" width="12.08984375" style="95" bestFit="1" customWidth="1"/>
    <col min="16149" max="16149" width="24.7265625" style="95" customWidth="1"/>
    <col min="16150" max="16384" width="8.7265625" style="95"/>
  </cols>
  <sheetData>
    <row r="1" spans="1:21" s="90" customFormat="1" ht="18.5" x14ac:dyDescent="0.45">
      <c r="A1" s="621" t="s">
        <v>34</v>
      </c>
      <c r="B1" s="621"/>
      <c r="C1" s="621"/>
      <c r="D1" s="621"/>
      <c r="E1" s="621"/>
      <c r="F1" s="621"/>
      <c r="G1" s="621"/>
      <c r="H1" s="621"/>
      <c r="I1" s="621"/>
      <c r="J1" s="621"/>
      <c r="K1" s="621"/>
      <c r="L1" s="621"/>
      <c r="M1" s="621"/>
      <c r="N1" s="621"/>
      <c r="O1" s="621"/>
      <c r="P1" s="621"/>
      <c r="Q1" s="621"/>
      <c r="R1" s="621"/>
      <c r="S1" s="621"/>
      <c r="T1" s="621"/>
      <c r="U1" s="621"/>
    </row>
    <row r="2" spans="1:21" s="91" customFormat="1" ht="18.5" x14ac:dyDescent="0.45">
      <c r="A2" s="621" t="s">
        <v>35</v>
      </c>
      <c r="B2" s="621"/>
      <c r="C2" s="621"/>
      <c r="D2" s="621"/>
      <c r="E2" s="621"/>
      <c r="F2" s="621"/>
      <c r="G2" s="621"/>
      <c r="H2" s="621"/>
      <c r="I2" s="621"/>
      <c r="J2" s="621"/>
      <c r="K2" s="621"/>
      <c r="L2" s="621"/>
      <c r="M2" s="621"/>
      <c r="N2" s="621"/>
      <c r="O2" s="621"/>
      <c r="P2" s="621"/>
      <c r="Q2" s="621"/>
      <c r="R2" s="621"/>
      <c r="S2" s="621"/>
      <c r="T2" s="621"/>
      <c r="U2" s="621"/>
    </row>
    <row r="3" spans="1:21" s="91" customFormat="1" ht="18.5" x14ac:dyDescent="0.45">
      <c r="A3" s="5" t="s">
        <v>36</v>
      </c>
      <c r="B3" s="5"/>
      <c r="C3" s="3" t="s">
        <v>2</v>
      </c>
      <c r="D3" s="5" t="s">
        <v>37</v>
      </c>
      <c r="E3" s="3"/>
      <c r="F3" s="3"/>
      <c r="G3" s="6"/>
      <c r="H3" s="7"/>
      <c r="I3" s="7"/>
      <c r="J3" s="7"/>
      <c r="K3" s="7"/>
      <c r="L3" s="7"/>
      <c r="M3" s="7"/>
      <c r="N3" s="7"/>
      <c r="O3" s="8"/>
      <c r="P3" s="9"/>
      <c r="Q3" s="9"/>
      <c r="R3" s="9"/>
      <c r="S3" s="9"/>
      <c r="T3" s="9"/>
      <c r="U3" s="92"/>
    </row>
    <row r="4" spans="1:21" s="91" customFormat="1" ht="18.5" x14ac:dyDescent="0.45">
      <c r="A4" s="5" t="s">
        <v>38</v>
      </c>
      <c r="B4" s="5"/>
      <c r="C4" s="3" t="s">
        <v>2</v>
      </c>
      <c r="D4" s="5" t="s">
        <v>39</v>
      </c>
      <c r="E4" s="3"/>
      <c r="F4" s="3"/>
      <c r="G4" s="6"/>
      <c r="H4" s="7"/>
      <c r="I4" s="7"/>
      <c r="J4" s="7"/>
      <c r="K4" s="7"/>
      <c r="L4" s="7"/>
      <c r="M4" s="7"/>
      <c r="N4" s="7"/>
      <c r="O4" s="8"/>
      <c r="P4" s="9"/>
      <c r="Q4" s="9"/>
      <c r="R4" s="9"/>
      <c r="S4" s="9"/>
      <c r="T4" s="9"/>
      <c r="U4" s="92"/>
    </row>
    <row r="5" spans="1:21" s="91" customFormat="1" ht="18.5" x14ac:dyDescent="0.45">
      <c r="A5" s="5" t="s">
        <v>40</v>
      </c>
      <c r="B5" s="5"/>
      <c r="C5" s="3" t="s">
        <v>2</v>
      </c>
      <c r="D5" s="5" t="s">
        <v>41</v>
      </c>
      <c r="E5" s="3"/>
      <c r="F5" s="3"/>
      <c r="G5" s="6"/>
      <c r="H5" s="7"/>
      <c r="I5" s="7"/>
      <c r="J5" s="7"/>
      <c r="K5" s="7"/>
      <c r="L5" s="7"/>
      <c r="M5" s="7"/>
      <c r="N5" s="7"/>
      <c r="O5" s="8"/>
      <c r="P5" s="9"/>
      <c r="Q5" s="9"/>
      <c r="R5" s="9"/>
      <c r="S5" s="9"/>
      <c r="T5" s="9"/>
      <c r="U5" s="92"/>
    </row>
    <row r="6" spans="1:21" s="91" customFormat="1" ht="21" customHeight="1" x14ac:dyDescent="0.45">
      <c r="A6" s="5" t="s">
        <v>42</v>
      </c>
      <c r="B6" s="5"/>
      <c r="C6" s="3" t="s">
        <v>2</v>
      </c>
      <c r="D6" s="5" t="s">
        <v>43</v>
      </c>
      <c r="E6" s="3"/>
      <c r="F6" s="11"/>
      <c r="G6" s="6"/>
      <c r="H6" s="7"/>
      <c r="I6" s="7"/>
      <c r="J6" s="7"/>
      <c r="K6" s="7"/>
      <c r="L6" s="7"/>
      <c r="M6" s="7"/>
      <c r="N6" s="7"/>
      <c r="O6" s="8"/>
      <c r="P6" s="9"/>
      <c r="Q6" s="9"/>
      <c r="R6" s="9"/>
      <c r="S6" s="9"/>
      <c r="T6" s="9"/>
    </row>
    <row r="7" spans="1:21" s="91" customFormat="1" ht="21.5" customHeight="1" x14ac:dyDescent="0.45">
      <c r="A7" s="5" t="s">
        <v>44</v>
      </c>
      <c r="B7" s="10"/>
      <c r="C7" s="3" t="s">
        <v>2</v>
      </c>
      <c r="D7" s="5" t="str">
        <f>B12</f>
        <v>Pemberdayaan Masyarakat</v>
      </c>
      <c r="E7" s="13"/>
      <c r="F7" s="13"/>
      <c r="G7" s="14"/>
      <c r="H7" s="15"/>
      <c r="I7" s="15"/>
      <c r="J7" s="15"/>
      <c r="K7" s="15"/>
      <c r="L7" s="15"/>
      <c r="M7" s="15"/>
      <c r="N7" s="15"/>
      <c r="O7" s="16"/>
      <c r="P7" s="10"/>
      <c r="Q7" s="10"/>
      <c r="R7" s="17"/>
      <c r="S7" s="10"/>
      <c r="T7" s="10"/>
    </row>
    <row r="8" spans="1:21" s="12" customFormat="1" ht="38" customHeight="1" x14ac:dyDescent="0.35">
      <c r="A8" s="622" t="s">
        <v>21</v>
      </c>
      <c r="B8" s="622" t="s">
        <v>45</v>
      </c>
      <c r="C8" s="622"/>
      <c r="D8" s="622"/>
      <c r="E8" s="622" t="s">
        <v>46</v>
      </c>
      <c r="F8" s="622" t="s">
        <v>47</v>
      </c>
      <c r="G8" s="622" t="s">
        <v>48</v>
      </c>
      <c r="H8" s="623" t="s">
        <v>210</v>
      </c>
      <c r="I8" s="623"/>
      <c r="J8" s="623"/>
      <c r="K8" s="623"/>
      <c r="L8" s="623"/>
      <c r="M8" s="623"/>
      <c r="N8" s="623"/>
      <c r="O8" s="623"/>
      <c r="P8" s="622" t="s">
        <v>50</v>
      </c>
      <c r="Q8" s="622"/>
      <c r="R8" s="622" t="s">
        <v>51</v>
      </c>
      <c r="S8" s="622"/>
      <c r="T8" s="622"/>
      <c r="U8" s="622" t="s">
        <v>52</v>
      </c>
    </row>
    <row r="9" spans="1:21" s="12" customFormat="1" ht="46.5" customHeight="1" x14ac:dyDescent="0.35">
      <c r="A9" s="622"/>
      <c r="B9" s="622" t="s">
        <v>53</v>
      </c>
      <c r="C9" s="623" t="s">
        <v>54</v>
      </c>
      <c r="D9" s="623"/>
      <c r="E9" s="622"/>
      <c r="F9" s="622"/>
      <c r="G9" s="622"/>
      <c r="H9" s="93" t="s">
        <v>55</v>
      </c>
      <c r="I9" s="93" t="s">
        <v>56</v>
      </c>
      <c r="J9" s="93" t="s">
        <v>57</v>
      </c>
      <c r="K9" s="93" t="s">
        <v>58</v>
      </c>
      <c r="L9" s="93" t="s">
        <v>59</v>
      </c>
      <c r="M9" s="93" t="s">
        <v>60</v>
      </c>
      <c r="N9" s="93" t="s">
        <v>61</v>
      </c>
      <c r="O9" s="93" t="s">
        <v>62</v>
      </c>
      <c r="P9" s="622" t="s">
        <v>441</v>
      </c>
      <c r="Q9" s="622" t="s">
        <v>212</v>
      </c>
      <c r="R9" s="622" t="s">
        <v>65</v>
      </c>
      <c r="S9" s="622" t="s">
        <v>66</v>
      </c>
      <c r="T9" s="622" t="s">
        <v>66</v>
      </c>
      <c r="U9" s="622"/>
    </row>
    <row r="10" spans="1:21" s="12" customFormat="1" ht="15.5" x14ac:dyDescent="0.35">
      <c r="A10" s="622"/>
      <c r="B10" s="622"/>
      <c r="C10" s="623"/>
      <c r="D10" s="623"/>
      <c r="E10" s="622"/>
      <c r="F10" s="622"/>
      <c r="G10" s="622"/>
      <c r="H10" s="93">
        <v>2023</v>
      </c>
      <c r="I10" s="93">
        <f t="shared" ref="I10:U11" si="0">H10+1</f>
        <v>2024</v>
      </c>
      <c r="J10" s="93">
        <f t="shared" si="0"/>
        <v>2025</v>
      </c>
      <c r="K10" s="93">
        <f t="shared" si="0"/>
        <v>2026</v>
      </c>
      <c r="L10" s="93">
        <f t="shared" si="0"/>
        <v>2027</v>
      </c>
      <c r="M10" s="93">
        <f t="shared" si="0"/>
        <v>2028</v>
      </c>
      <c r="N10" s="93">
        <f t="shared" si="0"/>
        <v>2029</v>
      </c>
      <c r="O10" s="93">
        <f t="shared" si="0"/>
        <v>2030</v>
      </c>
      <c r="P10" s="622"/>
      <c r="Q10" s="622"/>
      <c r="R10" s="622"/>
      <c r="S10" s="622"/>
      <c r="T10" s="622"/>
      <c r="U10" s="622"/>
    </row>
    <row r="11" spans="1:21" s="12" customFormat="1" ht="15.5" x14ac:dyDescent="0.35">
      <c r="A11" s="111">
        <v>1</v>
      </c>
      <c r="B11" s="111">
        <f t="shared" ref="B11:H11" si="1">A11+1</f>
        <v>2</v>
      </c>
      <c r="C11" s="111">
        <f t="shared" si="1"/>
        <v>3</v>
      </c>
      <c r="D11" s="111">
        <f t="shared" si="1"/>
        <v>4</v>
      </c>
      <c r="E11" s="111">
        <f t="shared" si="1"/>
        <v>5</v>
      </c>
      <c r="F11" s="111">
        <f t="shared" si="1"/>
        <v>6</v>
      </c>
      <c r="G11" s="111">
        <f t="shared" si="1"/>
        <v>7</v>
      </c>
      <c r="H11" s="111">
        <f t="shared" si="1"/>
        <v>8</v>
      </c>
      <c r="I11" s="111">
        <f t="shared" si="0"/>
        <v>9</v>
      </c>
      <c r="J11" s="111">
        <f t="shared" si="0"/>
        <v>10</v>
      </c>
      <c r="K11" s="111">
        <f t="shared" si="0"/>
        <v>11</v>
      </c>
      <c r="L11" s="111">
        <f t="shared" si="0"/>
        <v>12</v>
      </c>
      <c r="M11" s="111">
        <f t="shared" si="0"/>
        <v>13</v>
      </c>
      <c r="N11" s="111">
        <f t="shared" si="0"/>
        <v>14</v>
      </c>
      <c r="O11" s="111">
        <f t="shared" si="0"/>
        <v>15</v>
      </c>
      <c r="P11" s="111">
        <f t="shared" si="0"/>
        <v>16</v>
      </c>
      <c r="Q11" s="111">
        <f t="shared" si="0"/>
        <v>17</v>
      </c>
      <c r="R11" s="111">
        <f t="shared" si="0"/>
        <v>18</v>
      </c>
      <c r="S11" s="111">
        <f t="shared" si="0"/>
        <v>19</v>
      </c>
      <c r="T11" s="111">
        <f t="shared" si="0"/>
        <v>20</v>
      </c>
      <c r="U11" s="111">
        <f t="shared" si="0"/>
        <v>21</v>
      </c>
    </row>
    <row r="12" spans="1:21" s="21" customFormat="1" ht="31" x14ac:dyDescent="0.35">
      <c r="A12" s="112">
        <v>4</v>
      </c>
      <c r="B12" s="113" t="s">
        <v>442</v>
      </c>
      <c r="C12" s="114" t="s">
        <v>443</v>
      </c>
      <c r="D12" s="626" t="s">
        <v>444</v>
      </c>
      <c r="E12" s="626"/>
      <c r="F12" s="626"/>
      <c r="G12" s="626"/>
      <c r="H12" s="115"/>
      <c r="I12" s="115"/>
      <c r="J12" s="115"/>
      <c r="K12" s="115"/>
      <c r="L12" s="115"/>
      <c r="M12" s="115"/>
      <c r="N12" s="115"/>
      <c r="O12" s="115"/>
      <c r="P12" s="116"/>
      <c r="Q12" s="114"/>
      <c r="R12" s="114"/>
      <c r="S12" s="117"/>
      <c r="T12" s="117"/>
      <c r="U12" s="118"/>
    </row>
    <row r="13" spans="1:21" s="4" customFormat="1" ht="30" customHeight="1" x14ac:dyDescent="0.35">
      <c r="A13" s="119"/>
      <c r="B13" s="120"/>
      <c r="C13" s="121">
        <v>0.16737268518518519</v>
      </c>
      <c r="D13" s="627" t="s">
        <v>445</v>
      </c>
      <c r="E13" s="628"/>
      <c r="F13" s="628"/>
      <c r="G13" s="628"/>
      <c r="H13" s="122"/>
      <c r="I13" s="122"/>
      <c r="J13" s="122"/>
      <c r="K13" s="122"/>
      <c r="L13" s="122"/>
      <c r="M13" s="122"/>
      <c r="N13" s="122"/>
      <c r="O13" s="122"/>
      <c r="P13" s="123"/>
      <c r="Q13" s="124"/>
      <c r="R13" s="124"/>
      <c r="S13" s="125"/>
      <c r="T13" s="125"/>
      <c r="U13" s="126"/>
    </row>
    <row r="14" spans="1:21" ht="30" customHeight="1" x14ac:dyDescent="0.35">
      <c r="A14" s="127"/>
      <c r="B14" s="128"/>
      <c r="C14" s="129">
        <v>1</v>
      </c>
      <c r="D14" s="130" t="s">
        <v>446</v>
      </c>
      <c r="E14" s="129" t="s">
        <v>16</v>
      </c>
      <c r="F14" s="129" t="s">
        <v>325</v>
      </c>
      <c r="G14" s="131" t="s">
        <v>302</v>
      </c>
      <c r="H14" s="129">
        <v>2023</v>
      </c>
      <c r="I14" s="132"/>
      <c r="J14" s="132"/>
      <c r="K14" s="132"/>
      <c r="L14" s="132"/>
      <c r="M14" s="132"/>
      <c r="N14" s="132"/>
      <c r="O14" s="132"/>
      <c r="P14" s="133">
        <v>25000000</v>
      </c>
      <c r="Q14" s="129" t="s">
        <v>120</v>
      </c>
      <c r="R14" s="134" t="s">
        <v>75</v>
      </c>
      <c r="S14" s="135" t="s">
        <v>76</v>
      </c>
      <c r="T14" s="135" t="s">
        <v>76</v>
      </c>
      <c r="U14" s="136" t="s">
        <v>3</v>
      </c>
    </row>
    <row r="15" spans="1:21" ht="30" customHeight="1" x14ac:dyDescent="0.35">
      <c r="A15" s="127"/>
      <c r="B15" s="128"/>
      <c r="C15" s="129">
        <v>2</v>
      </c>
      <c r="D15" s="130" t="s">
        <v>447</v>
      </c>
      <c r="E15" s="129" t="s">
        <v>16</v>
      </c>
      <c r="F15" s="129" t="s">
        <v>325</v>
      </c>
      <c r="G15" s="131" t="s">
        <v>302</v>
      </c>
      <c r="H15" s="129">
        <v>2023</v>
      </c>
      <c r="I15" s="132"/>
      <c r="J15" s="132"/>
      <c r="K15" s="132"/>
      <c r="L15" s="132"/>
      <c r="M15" s="132"/>
      <c r="N15" s="132"/>
      <c r="O15" s="132"/>
      <c r="P15" s="133">
        <v>15000000</v>
      </c>
      <c r="Q15" s="129" t="s">
        <v>120</v>
      </c>
      <c r="R15" s="134" t="s">
        <v>75</v>
      </c>
      <c r="S15" s="135" t="s">
        <v>76</v>
      </c>
      <c r="T15" s="135" t="s">
        <v>76</v>
      </c>
      <c r="U15" s="136" t="s">
        <v>77</v>
      </c>
    </row>
    <row r="16" spans="1:21" ht="30" customHeight="1" x14ac:dyDescent="0.35">
      <c r="A16" s="127"/>
      <c r="B16" s="128"/>
      <c r="C16" s="129">
        <v>3</v>
      </c>
      <c r="D16" s="130" t="s">
        <v>448</v>
      </c>
      <c r="E16" s="129" t="s">
        <v>16</v>
      </c>
      <c r="F16" s="129" t="s">
        <v>325</v>
      </c>
      <c r="G16" s="131" t="s">
        <v>302</v>
      </c>
      <c r="H16" s="129">
        <v>2023</v>
      </c>
      <c r="I16" s="132"/>
      <c r="J16" s="132"/>
      <c r="K16" s="132"/>
      <c r="L16" s="132"/>
      <c r="M16" s="132"/>
      <c r="N16" s="132"/>
      <c r="O16" s="132"/>
      <c r="P16" s="133">
        <v>10000000</v>
      </c>
      <c r="Q16" s="129" t="s">
        <v>120</v>
      </c>
      <c r="R16" s="134" t="s">
        <v>75</v>
      </c>
      <c r="S16" s="135" t="s">
        <v>76</v>
      </c>
      <c r="T16" s="135" t="s">
        <v>76</v>
      </c>
      <c r="U16" s="136" t="s">
        <v>77</v>
      </c>
    </row>
    <row r="17" spans="1:21" ht="30" customHeight="1" x14ac:dyDescent="0.35">
      <c r="A17" s="127"/>
      <c r="B17" s="128"/>
      <c r="C17" s="129">
        <v>4</v>
      </c>
      <c r="D17" s="130" t="s">
        <v>449</v>
      </c>
      <c r="E17" s="129" t="s">
        <v>450</v>
      </c>
      <c r="F17" s="129" t="s">
        <v>325</v>
      </c>
      <c r="G17" s="131" t="s">
        <v>302</v>
      </c>
      <c r="H17" s="129">
        <v>2023</v>
      </c>
      <c r="I17" s="132"/>
      <c r="J17" s="132"/>
      <c r="K17" s="132"/>
      <c r="L17" s="132"/>
      <c r="M17" s="132"/>
      <c r="N17" s="132"/>
      <c r="O17" s="132"/>
      <c r="P17" s="133">
        <v>25000000</v>
      </c>
      <c r="Q17" s="129" t="s">
        <v>120</v>
      </c>
      <c r="R17" s="134" t="s">
        <v>75</v>
      </c>
      <c r="S17" s="135" t="s">
        <v>76</v>
      </c>
      <c r="T17" s="135" t="s">
        <v>76</v>
      </c>
      <c r="U17" s="136" t="s">
        <v>77</v>
      </c>
    </row>
    <row r="18" spans="1:21" ht="30" customHeight="1" x14ac:dyDescent="0.35">
      <c r="A18" s="127"/>
      <c r="B18" s="128"/>
      <c r="C18" s="129">
        <v>5</v>
      </c>
      <c r="D18" s="130" t="s">
        <v>451</v>
      </c>
      <c r="E18" s="129" t="s">
        <v>18</v>
      </c>
      <c r="F18" s="129" t="s">
        <v>325</v>
      </c>
      <c r="G18" s="131" t="s">
        <v>302</v>
      </c>
      <c r="H18" s="129">
        <v>2023</v>
      </c>
      <c r="I18" s="132"/>
      <c r="J18" s="132"/>
      <c r="K18" s="132"/>
      <c r="L18" s="132"/>
      <c r="M18" s="132"/>
      <c r="N18" s="132"/>
      <c r="O18" s="132"/>
      <c r="P18" s="133">
        <v>25000000</v>
      </c>
      <c r="Q18" s="129" t="s">
        <v>120</v>
      </c>
      <c r="R18" s="134" t="s">
        <v>75</v>
      </c>
      <c r="S18" s="135" t="s">
        <v>76</v>
      </c>
      <c r="T18" s="135" t="s">
        <v>76</v>
      </c>
      <c r="U18" s="136" t="s">
        <v>77</v>
      </c>
    </row>
    <row r="19" spans="1:21" ht="30" customHeight="1" x14ac:dyDescent="0.35">
      <c r="A19" s="127"/>
      <c r="B19" s="128"/>
      <c r="C19" s="129">
        <v>6</v>
      </c>
      <c r="D19" s="130" t="s">
        <v>452</v>
      </c>
      <c r="E19" s="129" t="s">
        <v>17</v>
      </c>
      <c r="F19" s="129" t="s">
        <v>325</v>
      </c>
      <c r="G19" s="131" t="s">
        <v>302</v>
      </c>
      <c r="H19" s="129">
        <v>2023</v>
      </c>
      <c r="I19" s="132"/>
      <c r="J19" s="132"/>
      <c r="K19" s="132"/>
      <c r="L19" s="132"/>
      <c r="M19" s="132"/>
      <c r="N19" s="132"/>
      <c r="O19" s="132"/>
      <c r="P19" s="133">
        <v>25000000</v>
      </c>
      <c r="Q19" s="129" t="s">
        <v>120</v>
      </c>
      <c r="R19" s="134" t="s">
        <v>75</v>
      </c>
      <c r="S19" s="135" t="s">
        <v>76</v>
      </c>
      <c r="T19" s="135" t="s">
        <v>76</v>
      </c>
      <c r="U19" s="136" t="s">
        <v>77</v>
      </c>
    </row>
    <row r="20" spans="1:21" ht="30" customHeight="1" x14ac:dyDescent="0.35">
      <c r="A20" s="127"/>
      <c r="B20" s="128"/>
      <c r="C20" s="129">
        <v>7</v>
      </c>
      <c r="D20" s="130" t="s">
        <v>453</v>
      </c>
      <c r="E20" s="129" t="s">
        <v>454</v>
      </c>
      <c r="F20" s="129" t="s">
        <v>325</v>
      </c>
      <c r="G20" s="131" t="s">
        <v>302</v>
      </c>
      <c r="H20" s="129">
        <v>2023</v>
      </c>
      <c r="I20" s="132"/>
      <c r="J20" s="132"/>
      <c r="K20" s="132"/>
      <c r="L20" s="132"/>
      <c r="M20" s="132"/>
      <c r="N20" s="132"/>
      <c r="O20" s="132"/>
      <c r="P20" s="133">
        <v>25000000</v>
      </c>
      <c r="Q20" s="129" t="s">
        <v>120</v>
      </c>
      <c r="R20" s="134" t="s">
        <v>75</v>
      </c>
      <c r="S20" s="135" t="s">
        <v>76</v>
      </c>
      <c r="T20" s="135" t="s">
        <v>76</v>
      </c>
      <c r="U20" s="136" t="s">
        <v>77</v>
      </c>
    </row>
    <row r="21" spans="1:21" ht="30" customHeight="1" x14ac:dyDescent="0.35">
      <c r="A21" s="127"/>
      <c r="B21" s="128"/>
      <c r="C21" s="129">
        <v>8</v>
      </c>
      <c r="D21" s="130" t="s">
        <v>455</v>
      </c>
      <c r="E21" s="129" t="s">
        <v>335</v>
      </c>
      <c r="F21" s="129" t="s">
        <v>325</v>
      </c>
      <c r="G21" s="131" t="s">
        <v>302</v>
      </c>
      <c r="H21" s="129">
        <v>2023</v>
      </c>
      <c r="I21" s="132"/>
      <c r="J21" s="132"/>
      <c r="K21" s="132"/>
      <c r="L21" s="132"/>
      <c r="M21" s="132"/>
      <c r="N21" s="132"/>
      <c r="O21" s="132"/>
      <c r="P21" s="133">
        <v>25000000</v>
      </c>
      <c r="Q21" s="129" t="s">
        <v>120</v>
      </c>
      <c r="R21" s="134" t="s">
        <v>75</v>
      </c>
      <c r="S21" s="135" t="s">
        <v>76</v>
      </c>
      <c r="T21" s="135" t="s">
        <v>76</v>
      </c>
      <c r="U21" s="136" t="s">
        <v>77</v>
      </c>
    </row>
    <row r="22" spans="1:21" ht="30" customHeight="1" x14ac:dyDescent="0.35">
      <c r="A22" s="127"/>
      <c r="B22" s="128"/>
      <c r="C22" s="129">
        <v>9</v>
      </c>
      <c r="D22" s="130" t="s">
        <v>456</v>
      </c>
      <c r="E22" s="129" t="s">
        <v>19</v>
      </c>
      <c r="F22" s="129" t="s">
        <v>325</v>
      </c>
      <c r="G22" s="131" t="s">
        <v>302</v>
      </c>
      <c r="H22" s="129">
        <v>2023</v>
      </c>
      <c r="I22" s="132"/>
      <c r="J22" s="132"/>
      <c r="K22" s="132"/>
      <c r="L22" s="132"/>
      <c r="M22" s="132"/>
      <c r="N22" s="132"/>
      <c r="O22" s="132"/>
      <c r="P22" s="133">
        <v>25000000</v>
      </c>
      <c r="Q22" s="129" t="s">
        <v>120</v>
      </c>
      <c r="R22" s="134" t="s">
        <v>75</v>
      </c>
      <c r="S22" s="135" t="s">
        <v>76</v>
      </c>
      <c r="T22" s="135" t="s">
        <v>76</v>
      </c>
      <c r="U22" s="136" t="s">
        <v>77</v>
      </c>
    </row>
    <row r="23" spans="1:21" ht="30" customHeight="1" x14ac:dyDescent="0.35">
      <c r="A23" s="137"/>
      <c r="B23" s="138"/>
      <c r="C23" s="139" t="s">
        <v>457</v>
      </c>
      <c r="D23" s="140" t="s">
        <v>458</v>
      </c>
      <c r="E23" s="141" t="s">
        <v>7</v>
      </c>
      <c r="F23" s="141" t="s">
        <v>459</v>
      </c>
      <c r="G23" s="142" t="s">
        <v>302</v>
      </c>
      <c r="H23" s="132"/>
      <c r="I23" s="141">
        <v>2024</v>
      </c>
      <c r="J23" s="132"/>
      <c r="K23" s="132"/>
      <c r="L23" s="132"/>
      <c r="M23" s="132"/>
      <c r="N23" s="132"/>
      <c r="O23" s="132"/>
      <c r="P23" s="143">
        <v>22200000</v>
      </c>
      <c r="Q23" s="129" t="s">
        <v>120</v>
      </c>
      <c r="R23" s="139" t="s">
        <v>75</v>
      </c>
      <c r="S23" s="144"/>
      <c r="T23" s="144"/>
      <c r="U23" s="145" t="s">
        <v>3</v>
      </c>
    </row>
    <row r="24" spans="1:21" ht="30" customHeight="1" x14ac:dyDescent="0.35">
      <c r="A24" s="137"/>
      <c r="B24" s="138"/>
      <c r="C24" s="139" t="s">
        <v>136</v>
      </c>
      <c r="D24" s="140" t="s">
        <v>460</v>
      </c>
      <c r="E24" s="141" t="s">
        <v>7</v>
      </c>
      <c r="F24" s="141" t="s">
        <v>461</v>
      </c>
      <c r="G24" s="142" t="s">
        <v>302</v>
      </c>
      <c r="H24" s="132"/>
      <c r="I24" s="141">
        <v>2024</v>
      </c>
      <c r="J24" s="132"/>
      <c r="K24" s="132"/>
      <c r="L24" s="132"/>
      <c r="M24" s="132"/>
      <c r="N24" s="132"/>
      <c r="O24" s="132"/>
      <c r="P24" s="143">
        <v>21199999.999999996</v>
      </c>
      <c r="Q24" s="129" t="s">
        <v>120</v>
      </c>
      <c r="R24" s="139" t="s">
        <v>75</v>
      </c>
      <c r="S24" s="144"/>
      <c r="T24" s="144"/>
      <c r="U24" s="145" t="s">
        <v>3</v>
      </c>
    </row>
    <row r="25" spans="1:21" ht="30" customHeight="1" x14ac:dyDescent="0.35">
      <c r="A25" s="137"/>
      <c r="B25" s="138"/>
      <c r="C25" s="139" t="s">
        <v>462</v>
      </c>
      <c r="D25" s="140" t="s">
        <v>463</v>
      </c>
      <c r="E25" s="141" t="s">
        <v>7</v>
      </c>
      <c r="F25" s="141" t="s">
        <v>464</v>
      </c>
      <c r="G25" s="142" t="s">
        <v>302</v>
      </c>
      <c r="H25" s="132"/>
      <c r="I25" s="141">
        <v>2024</v>
      </c>
      <c r="J25" s="132"/>
      <c r="K25" s="132"/>
      <c r="L25" s="132"/>
      <c r="M25" s="132"/>
      <c r="N25" s="132"/>
      <c r="O25" s="132"/>
      <c r="P25" s="143">
        <v>15350000</v>
      </c>
      <c r="Q25" s="129" t="s">
        <v>120</v>
      </c>
      <c r="R25" s="139" t="s">
        <v>75</v>
      </c>
      <c r="S25" s="144"/>
      <c r="T25" s="144"/>
      <c r="U25" s="145" t="s">
        <v>3</v>
      </c>
    </row>
    <row r="26" spans="1:21" ht="30" customHeight="1" x14ac:dyDescent="0.35">
      <c r="A26" s="137"/>
      <c r="B26" s="138"/>
      <c r="C26" s="139" t="s">
        <v>161</v>
      </c>
      <c r="D26" s="140" t="s">
        <v>465</v>
      </c>
      <c r="E26" s="141" t="s">
        <v>17</v>
      </c>
      <c r="F26" s="141" t="s">
        <v>466</v>
      </c>
      <c r="G26" s="142" t="s">
        <v>302</v>
      </c>
      <c r="H26" s="132"/>
      <c r="I26" s="141">
        <v>2024</v>
      </c>
      <c r="J26" s="132"/>
      <c r="K26" s="132"/>
      <c r="L26" s="132"/>
      <c r="M26" s="132"/>
      <c r="N26" s="132"/>
      <c r="O26" s="132"/>
      <c r="P26" s="143">
        <v>14325000</v>
      </c>
      <c r="Q26" s="129" t="s">
        <v>120</v>
      </c>
      <c r="R26" s="139" t="s">
        <v>75</v>
      </c>
      <c r="S26" s="144"/>
      <c r="T26" s="144"/>
      <c r="U26" s="145" t="s">
        <v>3</v>
      </c>
    </row>
    <row r="27" spans="1:21" ht="30" customHeight="1" x14ac:dyDescent="0.35">
      <c r="A27" s="137"/>
      <c r="B27" s="138"/>
      <c r="C27" s="139" t="s">
        <v>201</v>
      </c>
      <c r="D27" s="140" t="s">
        <v>467</v>
      </c>
      <c r="E27" s="141" t="s">
        <v>17</v>
      </c>
      <c r="F27" s="141" t="s">
        <v>466</v>
      </c>
      <c r="G27" s="142" t="s">
        <v>302</v>
      </c>
      <c r="H27" s="132"/>
      <c r="I27" s="141">
        <v>2024</v>
      </c>
      <c r="J27" s="132"/>
      <c r="K27" s="132"/>
      <c r="L27" s="132"/>
      <c r="M27" s="132"/>
      <c r="N27" s="132"/>
      <c r="O27" s="132"/>
      <c r="P27" s="143">
        <v>14325000</v>
      </c>
      <c r="Q27" s="129" t="s">
        <v>120</v>
      </c>
      <c r="R27" s="139" t="s">
        <v>75</v>
      </c>
      <c r="S27" s="144"/>
      <c r="T27" s="144"/>
      <c r="U27" s="145" t="s">
        <v>3</v>
      </c>
    </row>
    <row r="28" spans="1:21" ht="30" customHeight="1" x14ac:dyDescent="0.35">
      <c r="A28" s="137"/>
      <c r="B28" s="138"/>
      <c r="C28" s="139" t="s">
        <v>468</v>
      </c>
      <c r="D28" s="140" t="s">
        <v>469</v>
      </c>
      <c r="E28" s="141" t="s">
        <v>15</v>
      </c>
      <c r="F28" s="141" t="s">
        <v>470</v>
      </c>
      <c r="G28" s="142" t="s">
        <v>302</v>
      </c>
      <c r="H28" s="132"/>
      <c r="I28" s="141">
        <v>2024</v>
      </c>
      <c r="J28" s="132"/>
      <c r="K28" s="132"/>
      <c r="L28" s="132"/>
      <c r="M28" s="132"/>
      <c r="N28" s="132"/>
      <c r="O28" s="132"/>
      <c r="P28" s="143">
        <v>30100000.399999999</v>
      </c>
      <c r="Q28" s="129" t="s">
        <v>120</v>
      </c>
      <c r="R28" s="139" t="s">
        <v>75</v>
      </c>
      <c r="S28" s="144"/>
      <c r="T28" s="144"/>
      <c r="U28" s="145" t="s">
        <v>3</v>
      </c>
    </row>
    <row r="29" spans="1:21" ht="30" customHeight="1" x14ac:dyDescent="0.35">
      <c r="A29" s="137"/>
      <c r="B29" s="138"/>
      <c r="C29" s="139" t="s">
        <v>471</v>
      </c>
      <c r="D29" s="140" t="s">
        <v>472</v>
      </c>
      <c r="E29" s="141" t="s">
        <v>19</v>
      </c>
      <c r="F29" s="141" t="s">
        <v>473</v>
      </c>
      <c r="G29" s="142" t="s">
        <v>302</v>
      </c>
      <c r="H29" s="132"/>
      <c r="I29" s="141">
        <v>2024</v>
      </c>
      <c r="J29" s="132"/>
      <c r="K29" s="132"/>
      <c r="L29" s="132"/>
      <c r="M29" s="132"/>
      <c r="N29" s="132"/>
      <c r="O29" s="132"/>
      <c r="P29" s="143">
        <v>22216800</v>
      </c>
      <c r="Q29" s="129" t="s">
        <v>120</v>
      </c>
      <c r="R29" s="139" t="s">
        <v>75</v>
      </c>
      <c r="S29" s="144"/>
      <c r="T29" s="144"/>
      <c r="U29" s="145" t="s">
        <v>3</v>
      </c>
    </row>
    <row r="30" spans="1:21" ht="30" customHeight="1" x14ac:dyDescent="0.35">
      <c r="A30" s="137"/>
      <c r="B30" s="138"/>
      <c r="C30" s="139" t="s">
        <v>474</v>
      </c>
      <c r="D30" s="140" t="s">
        <v>475</v>
      </c>
      <c r="E30" s="141" t="s">
        <v>335</v>
      </c>
      <c r="F30" s="141" t="s">
        <v>476</v>
      </c>
      <c r="G30" s="142" t="s">
        <v>302</v>
      </c>
      <c r="H30" s="132"/>
      <c r="I30" s="141">
        <v>2024</v>
      </c>
      <c r="J30" s="132"/>
      <c r="K30" s="132"/>
      <c r="L30" s="132"/>
      <c r="M30" s="132"/>
      <c r="N30" s="132"/>
      <c r="O30" s="132"/>
      <c r="P30" s="143">
        <v>22146800</v>
      </c>
      <c r="Q30" s="129" t="s">
        <v>120</v>
      </c>
      <c r="R30" s="139" t="s">
        <v>75</v>
      </c>
      <c r="S30" s="144"/>
      <c r="T30" s="144"/>
      <c r="U30" s="145" t="s">
        <v>3</v>
      </c>
    </row>
    <row r="31" spans="1:21" ht="30" customHeight="1" x14ac:dyDescent="0.35">
      <c r="A31" s="137"/>
      <c r="B31" s="138"/>
      <c r="C31" s="139" t="s">
        <v>477</v>
      </c>
      <c r="D31" s="140" t="s">
        <v>478</v>
      </c>
      <c r="E31" s="141" t="s">
        <v>479</v>
      </c>
      <c r="F31" s="141" t="s">
        <v>480</v>
      </c>
      <c r="G31" s="142" t="s">
        <v>302</v>
      </c>
      <c r="H31" s="132"/>
      <c r="I31" s="141">
        <v>2024</v>
      </c>
      <c r="J31" s="132"/>
      <c r="K31" s="132"/>
      <c r="L31" s="132"/>
      <c r="M31" s="132"/>
      <c r="N31" s="132"/>
      <c r="O31" s="132"/>
      <c r="P31" s="143">
        <v>14386400</v>
      </c>
      <c r="Q31" s="129" t="s">
        <v>120</v>
      </c>
      <c r="R31" s="139" t="s">
        <v>75</v>
      </c>
      <c r="S31" s="144"/>
      <c r="T31" s="144"/>
      <c r="U31" s="145" t="s">
        <v>3</v>
      </c>
    </row>
    <row r="32" spans="1:21" ht="30" customHeight="1" x14ac:dyDescent="0.35">
      <c r="A32" s="137"/>
      <c r="B32" s="138"/>
      <c r="C32" s="139" t="s">
        <v>481</v>
      </c>
      <c r="D32" s="140" t="s">
        <v>482</v>
      </c>
      <c r="E32" s="141" t="s">
        <v>450</v>
      </c>
      <c r="F32" s="141" t="s">
        <v>483</v>
      </c>
      <c r="G32" s="142" t="s">
        <v>302</v>
      </c>
      <c r="H32" s="132"/>
      <c r="I32" s="141">
        <v>2024</v>
      </c>
      <c r="J32" s="132"/>
      <c r="K32" s="132"/>
      <c r="L32" s="132"/>
      <c r="M32" s="132"/>
      <c r="N32" s="132"/>
      <c r="O32" s="132"/>
      <c r="P32" s="143">
        <v>48750000</v>
      </c>
      <c r="Q32" s="129" t="s">
        <v>120</v>
      </c>
      <c r="R32" s="139" t="s">
        <v>75</v>
      </c>
      <c r="S32" s="144"/>
      <c r="T32" s="144"/>
      <c r="U32" s="145" t="s">
        <v>3</v>
      </c>
    </row>
    <row r="33" spans="1:21" ht="30" customHeight="1" x14ac:dyDescent="0.35">
      <c r="A33" s="137"/>
      <c r="B33" s="138"/>
      <c r="C33" s="139" t="s">
        <v>484</v>
      </c>
      <c r="D33" s="140" t="s">
        <v>485</v>
      </c>
      <c r="E33" s="141" t="s">
        <v>18</v>
      </c>
      <c r="F33" s="141" t="s">
        <v>325</v>
      </c>
      <c r="G33" s="142" t="s">
        <v>302</v>
      </c>
      <c r="H33" s="132"/>
      <c r="I33" s="141">
        <v>2024</v>
      </c>
      <c r="J33" s="132"/>
      <c r="K33" s="132"/>
      <c r="L33" s="132"/>
      <c r="M33" s="132"/>
      <c r="N33" s="132"/>
      <c r="O33" s="132"/>
      <c r="P33" s="143">
        <v>10000000</v>
      </c>
      <c r="Q33" s="129" t="s">
        <v>120</v>
      </c>
      <c r="R33" s="139" t="s">
        <v>75</v>
      </c>
      <c r="S33" s="144"/>
      <c r="T33" s="144"/>
      <c r="U33" s="145" t="s">
        <v>3</v>
      </c>
    </row>
    <row r="34" spans="1:21" ht="30" customHeight="1" x14ac:dyDescent="0.35">
      <c r="A34" s="146">
        <v>4</v>
      </c>
      <c r="B34" s="147" t="s">
        <v>442</v>
      </c>
      <c r="C34" s="148" t="s">
        <v>443</v>
      </c>
      <c r="D34" s="629" t="s">
        <v>444</v>
      </c>
      <c r="E34" s="629"/>
      <c r="F34" s="629"/>
      <c r="G34" s="629"/>
      <c r="H34" s="149"/>
      <c r="I34" s="149"/>
      <c r="J34" s="149"/>
      <c r="K34" s="149"/>
      <c r="L34" s="149"/>
      <c r="M34" s="149"/>
      <c r="N34" s="149"/>
      <c r="O34" s="149"/>
      <c r="P34" s="150"/>
      <c r="Q34" s="148"/>
      <c r="R34" s="148"/>
      <c r="S34" s="151"/>
      <c r="T34" s="151"/>
      <c r="U34" s="152"/>
    </row>
    <row r="35" spans="1:21" ht="30" customHeight="1" x14ac:dyDescent="0.35">
      <c r="A35" s="146"/>
      <c r="B35" s="153"/>
      <c r="C35" s="148" t="s">
        <v>443</v>
      </c>
      <c r="D35" s="629" t="s">
        <v>486</v>
      </c>
      <c r="E35" s="629"/>
      <c r="F35" s="629"/>
      <c r="G35" s="629"/>
      <c r="H35" s="149"/>
      <c r="I35" s="149"/>
      <c r="J35" s="149"/>
      <c r="K35" s="149"/>
      <c r="L35" s="149"/>
      <c r="M35" s="149"/>
      <c r="N35" s="149"/>
      <c r="O35" s="149"/>
      <c r="P35" s="150"/>
      <c r="Q35" s="148"/>
      <c r="R35" s="148"/>
      <c r="S35" s="151"/>
      <c r="T35" s="151"/>
      <c r="U35" s="152"/>
    </row>
    <row r="36" spans="1:21" ht="30" customHeight="1" x14ac:dyDescent="0.35">
      <c r="A36" s="127"/>
      <c r="B36" s="128"/>
      <c r="C36" s="129">
        <v>1</v>
      </c>
      <c r="D36" s="130" t="s">
        <v>487</v>
      </c>
      <c r="E36" s="129" t="s">
        <v>37</v>
      </c>
      <c r="F36" s="129" t="s">
        <v>325</v>
      </c>
      <c r="G36" s="131" t="s">
        <v>302</v>
      </c>
      <c r="H36" s="129">
        <v>2023</v>
      </c>
      <c r="I36" s="132"/>
      <c r="J36" s="132"/>
      <c r="K36" s="132"/>
      <c r="L36" s="132"/>
      <c r="M36" s="132"/>
      <c r="N36" s="132"/>
      <c r="O36" s="132"/>
      <c r="P36" s="133">
        <v>7500000</v>
      </c>
      <c r="Q36" s="129" t="s">
        <v>120</v>
      </c>
      <c r="R36" s="134" t="s">
        <v>75</v>
      </c>
      <c r="S36" s="135" t="s">
        <v>76</v>
      </c>
      <c r="T36" s="135" t="s">
        <v>76</v>
      </c>
      <c r="U36" s="136" t="s">
        <v>77</v>
      </c>
    </row>
    <row r="37" spans="1:21" ht="30" customHeight="1" x14ac:dyDescent="0.35">
      <c r="A37" s="137"/>
      <c r="B37" s="138"/>
      <c r="C37" s="139">
        <v>2</v>
      </c>
      <c r="D37" s="140" t="s">
        <v>486</v>
      </c>
      <c r="E37" s="141" t="s">
        <v>37</v>
      </c>
      <c r="F37" s="141" t="s">
        <v>90</v>
      </c>
      <c r="G37" s="142" t="s">
        <v>302</v>
      </c>
      <c r="H37" s="132"/>
      <c r="I37" s="141">
        <v>2024</v>
      </c>
      <c r="J37" s="132"/>
      <c r="K37" s="132"/>
      <c r="L37" s="132"/>
      <c r="M37" s="132"/>
      <c r="N37" s="132"/>
      <c r="O37" s="132"/>
      <c r="P37" s="143">
        <v>15925000</v>
      </c>
      <c r="Q37" s="129" t="s">
        <v>120</v>
      </c>
      <c r="R37" s="139" t="s">
        <v>75</v>
      </c>
      <c r="S37" s="154"/>
      <c r="T37" s="154"/>
      <c r="U37" s="155" t="s">
        <v>77</v>
      </c>
    </row>
    <row r="38" spans="1:21" ht="30" customHeight="1" x14ac:dyDescent="0.35">
      <c r="A38" s="146"/>
      <c r="B38" s="147"/>
      <c r="C38" s="129">
        <v>3</v>
      </c>
      <c r="D38" s="156" t="s">
        <v>488</v>
      </c>
      <c r="E38" s="157" t="s">
        <v>37</v>
      </c>
      <c r="F38" s="157" t="s">
        <v>90</v>
      </c>
      <c r="G38" s="158" t="s">
        <v>302</v>
      </c>
      <c r="H38" s="132"/>
      <c r="I38" s="132"/>
      <c r="J38" s="157">
        <v>2025</v>
      </c>
      <c r="K38" s="157"/>
      <c r="L38" s="157"/>
      <c r="M38" s="157"/>
      <c r="N38" s="157"/>
      <c r="O38" s="157"/>
      <c r="P38" s="159">
        <v>3500000</v>
      </c>
      <c r="Q38" s="129" t="s">
        <v>120</v>
      </c>
      <c r="R38" s="160" t="s">
        <v>75</v>
      </c>
      <c r="S38" s="161" t="s">
        <v>76</v>
      </c>
      <c r="T38" s="161" t="s">
        <v>76</v>
      </c>
      <c r="U38" s="162" t="s">
        <v>77</v>
      </c>
    </row>
    <row r="39" spans="1:21" ht="30" customHeight="1" x14ac:dyDescent="0.35">
      <c r="A39" s="146"/>
      <c r="B39" s="147"/>
      <c r="C39" s="157">
        <v>1</v>
      </c>
      <c r="D39" s="156" t="s">
        <v>489</v>
      </c>
      <c r="E39" s="157" t="s">
        <v>37</v>
      </c>
      <c r="F39" s="157" t="s">
        <v>90</v>
      </c>
      <c r="G39" s="158" t="s">
        <v>302</v>
      </c>
      <c r="H39" s="132"/>
      <c r="I39" s="132"/>
      <c r="J39" s="132"/>
      <c r="K39" s="157">
        <v>2026</v>
      </c>
      <c r="L39" s="157">
        <v>2027</v>
      </c>
      <c r="M39" s="157">
        <v>2028</v>
      </c>
      <c r="N39" s="163">
        <v>2029</v>
      </c>
      <c r="O39" s="163">
        <v>2030</v>
      </c>
      <c r="P39" s="159">
        <v>3500000</v>
      </c>
      <c r="Q39" s="157" t="s">
        <v>120</v>
      </c>
      <c r="R39" s="160" t="s">
        <v>75</v>
      </c>
      <c r="S39" s="161" t="s">
        <v>76</v>
      </c>
      <c r="T39" s="161" t="s">
        <v>76</v>
      </c>
      <c r="U39" s="162" t="s">
        <v>77</v>
      </c>
    </row>
    <row r="40" spans="1:21" ht="30" customHeight="1" x14ac:dyDescent="0.35">
      <c r="A40" s="146"/>
      <c r="B40" s="147"/>
      <c r="C40" s="157">
        <v>1</v>
      </c>
      <c r="D40" s="156" t="s">
        <v>490</v>
      </c>
      <c r="E40" s="157" t="s">
        <v>37</v>
      </c>
      <c r="F40" s="157" t="s">
        <v>90</v>
      </c>
      <c r="G40" s="158" t="s">
        <v>302</v>
      </c>
      <c r="H40" s="132"/>
      <c r="I40" s="132"/>
      <c r="J40" s="132"/>
      <c r="K40" s="132"/>
      <c r="L40" s="157">
        <v>2027</v>
      </c>
      <c r="M40" s="157">
        <v>2028</v>
      </c>
      <c r="N40" s="163">
        <v>2029</v>
      </c>
      <c r="O40" s="163">
        <v>2030</v>
      </c>
      <c r="P40" s="159">
        <v>3500000</v>
      </c>
      <c r="Q40" s="157" t="s">
        <v>120</v>
      </c>
      <c r="R40" s="160" t="s">
        <v>75</v>
      </c>
      <c r="S40" s="161" t="s">
        <v>76</v>
      </c>
      <c r="T40" s="161" t="s">
        <v>76</v>
      </c>
      <c r="U40" s="162" t="s">
        <v>77</v>
      </c>
    </row>
    <row r="41" spans="1:21" ht="30" customHeight="1" x14ac:dyDescent="0.35">
      <c r="A41" s="146"/>
      <c r="B41" s="153"/>
      <c r="C41" s="148" t="s">
        <v>491</v>
      </c>
      <c r="D41" s="629" t="s">
        <v>492</v>
      </c>
      <c r="E41" s="629"/>
      <c r="F41" s="629"/>
      <c r="G41" s="629"/>
      <c r="H41" s="149"/>
      <c r="I41" s="149"/>
      <c r="J41" s="149"/>
      <c r="K41" s="149"/>
      <c r="L41" s="149"/>
      <c r="M41" s="149"/>
      <c r="N41" s="149"/>
      <c r="O41" s="149"/>
      <c r="P41" s="150"/>
      <c r="Q41" s="148"/>
      <c r="R41" s="148"/>
      <c r="S41" s="151"/>
      <c r="T41" s="151"/>
      <c r="U41" s="152"/>
    </row>
    <row r="42" spans="1:21" ht="30" customHeight="1" x14ac:dyDescent="0.35">
      <c r="A42" s="137"/>
      <c r="B42" s="138"/>
      <c r="C42" s="139">
        <v>1</v>
      </c>
      <c r="D42" s="140" t="s">
        <v>492</v>
      </c>
      <c r="E42" s="141" t="s">
        <v>37</v>
      </c>
      <c r="F42" s="141" t="s">
        <v>90</v>
      </c>
      <c r="G42" s="142" t="s">
        <v>302</v>
      </c>
      <c r="H42" s="132"/>
      <c r="I42" s="141">
        <v>2024</v>
      </c>
      <c r="J42" s="132"/>
      <c r="K42" s="132"/>
      <c r="L42" s="132"/>
      <c r="M42" s="132"/>
      <c r="N42" s="132"/>
      <c r="O42" s="132"/>
      <c r="P42" s="143">
        <v>4500000</v>
      </c>
      <c r="Q42" s="164" t="s">
        <v>120</v>
      </c>
      <c r="R42" s="139" t="s">
        <v>75</v>
      </c>
      <c r="S42" s="154"/>
      <c r="T42" s="154"/>
      <c r="U42" s="155" t="s">
        <v>77</v>
      </c>
    </row>
    <row r="43" spans="1:21" ht="30" customHeight="1" x14ac:dyDescent="0.35">
      <c r="A43" s="146"/>
      <c r="B43" s="147"/>
      <c r="C43" s="157">
        <v>2</v>
      </c>
      <c r="D43" s="156" t="s">
        <v>493</v>
      </c>
      <c r="E43" s="157" t="s">
        <v>37</v>
      </c>
      <c r="F43" s="157" t="s">
        <v>90</v>
      </c>
      <c r="G43" s="158" t="s">
        <v>302</v>
      </c>
      <c r="H43" s="132"/>
      <c r="I43" s="132"/>
      <c r="J43" s="157">
        <v>2025</v>
      </c>
      <c r="K43" s="157"/>
      <c r="L43" s="157"/>
      <c r="M43" s="157"/>
      <c r="N43" s="157"/>
      <c r="O43" s="157"/>
      <c r="P43" s="159">
        <v>3500000</v>
      </c>
      <c r="Q43" s="157" t="s">
        <v>120</v>
      </c>
      <c r="R43" s="160" t="s">
        <v>75</v>
      </c>
      <c r="S43" s="161" t="s">
        <v>76</v>
      </c>
      <c r="T43" s="161" t="s">
        <v>76</v>
      </c>
      <c r="U43" s="162" t="s">
        <v>77</v>
      </c>
    </row>
    <row r="44" spans="1:21" ht="30" customHeight="1" x14ac:dyDescent="0.35">
      <c r="A44" s="146"/>
      <c r="B44" s="147"/>
      <c r="C44" s="157">
        <v>3</v>
      </c>
      <c r="D44" s="156" t="s">
        <v>494</v>
      </c>
      <c r="E44" s="157" t="s">
        <v>37</v>
      </c>
      <c r="F44" s="157" t="s">
        <v>90</v>
      </c>
      <c r="G44" s="158" t="s">
        <v>302</v>
      </c>
      <c r="H44" s="132"/>
      <c r="I44" s="132"/>
      <c r="J44" s="157">
        <v>2025</v>
      </c>
      <c r="K44" s="157"/>
      <c r="L44" s="157"/>
      <c r="M44" s="157"/>
      <c r="N44" s="157"/>
      <c r="O44" s="157"/>
      <c r="P44" s="159">
        <v>3500000</v>
      </c>
      <c r="Q44" s="157" t="s">
        <v>120</v>
      </c>
      <c r="R44" s="160" t="s">
        <v>75</v>
      </c>
      <c r="S44" s="161" t="s">
        <v>76</v>
      </c>
      <c r="T44" s="161" t="s">
        <v>76</v>
      </c>
      <c r="U44" s="162" t="s">
        <v>77</v>
      </c>
    </row>
    <row r="45" spans="1:21" s="4" customFormat="1" ht="30" customHeight="1" x14ac:dyDescent="0.35">
      <c r="A45" s="119">
        <v>4</v>
      </c>
      <c r="B45" s="120" t="s">
        <v>442</v>
      </c>
      <c r="C45" s="124" t="s">
        <v>28</v>
      </c>
      <c r="D45" s="627" t="s">
        <v>495</v>
      </c>
      <c r="E45" s="628"/>
      <c r="F45" s="628"/>
      <c r="G45" s="628"/>
      <c r="H45" s="122"/>
      <c r="I45" s="122"/>
      <c r="J45" s="122"/>
      <c r="K45" s="122"/>
      <c r="L45" s="122"/>
      <c r="M45" s="122"/>
      <c r="N45" s="122"/>
      <c r="O45" s="122"/>
      <c r="P45" s="123"/>
      <c r="Q45" s="124"/>
      <c r="R45" s="124"/>
      <c r="S45" s="125"/>
      <c r="T45" s="125"/>
      <c r="U45" s="126"/>
    </row>
    <row r="46" spans="1:21" ht="30" customHeight="1" x14ac:dyDescent="0.35">
      <c r="A46" s="146"/>
      <c r="B46" s="153"/>
      <c r="C46" s="148" t="s">
        <v>496</v>
      </c>
      <c r="D46" s="629" t="s">
        <v>497</v>
      </c>
      <c r="E46" s="629"/>
      <c r="F46" s="629"/>
      <c r="G46" s="629"/>
      <c r="H46" s="149"/>
      <c r="I46" s="149"/>
      <c r="J46" s="149"/>
      <c r="K46" s="149"/>
      <c r="L46" s="149"/>
      <c r="M46" s="149"/>
      <c r="N46" s="149"/>
      <c r="O46" s="149"/>
      <c r="P46" s="150"/>
      <c r="Q46" s="148"/>
      <c r="R46" s="148"/>
      <c r="S46" s="151"/>
      <c r="T46" s="151"/>
      <c r="U46" s="152"/>
    </row>
    <row r="47" spans="1:21" ht="30" customHeight="1" x14ac:dyDescent="0.35">
      <c r="A47" s="127"/>
      <c r="B47" s="128"/>
      <c r="C47" s="129">
        <v>1</v>
      </c>
      <c r="D47" s="130" t="s">
        <v>497</v>
      </c>
      <c r="E47" s="129" t="s">
        <v>37</v>
      </c>
      <c r="F47" s="129" t="s">
        <v>90</v>
      </c>
      <c r="G47" s="131" t="s">
        <v>302</v>
      </c>
      <c r="H47" s="129">
        <v>2023</v>
      </c>
      <c r="I47" s="132"/>
      <c r="J47" s="132"/>
      <c r="K47" s="132"/>
      <c r="L47" s="132"/>
      <c r="M47" s="132"/>
      <c r="N47" s="132"/>
      <c r="O47" s="132"/>
      <c r="P47" s="133">
        <v>7500000</v>
      </c>
      <c r="Q47" s="129" t="s">
        <v>120</v>
      </c>
      <c r="R47" s="134" t="s">
        <v>75</v>
      </c>
      <c r="S47" s="135" t="s">
        <v>76</v>
      </c>
      <c r="T47" s="135" t="s">
        <v>76</v>
      </c>
      <c r="U47" s="136" t="s">
        <v>77</v>
      </c>
    </row>
    <row r="48" spans="1:21" ht="30" customHeight="1" x14ac:dyDescent="0.35">
      <c r="A48" s="137"/>
      <c r="B48" s="138"/>
      <c r="C48" s="139">
        <v>2</v>
      </c>
      <c r="D48" s="140" t="s">
        <v>497</v>
      </c>
      <c r="E48" s="141" t="s">
        <v>37</v>
      </c>
      <c r="F48" s="141" t="s">
        <v>90</v>
      </c>
      <c r="G48" s="142" t="s">
        <v>302</v>
      </c>
      <c r="H48" s="132"/>
      <c r="I48" s="141">
        <v>2024</v>
      </c>
      <c r="J48" s="132"/>
      <c r="K48" s="132"/>
      <c r="L48" s="132"/>
      <c r="M48" s="132"/>
      <c r="N48" s="132"/>
      <c r="O48" s="132"/>
      <c r="P48" s="143">
        <v>6155000</v>
      </c>
      <c r="Q48" s="129" t="s">
        <v>120</v>
      </c>
      <c r="R48" s="139" t="s">
        <v>75</v>
      </c>
      <c r="S48" s="154"/>
      <c r="T48" s="154"/>
      <c r="U48" s="155" t="s">
        <v>77</v>
      </c>
    </row>
    <row r="49" spans="1:21" ht="30" customHeight="1" x14ac:dyDescent="0.35">
      <c r="A49" s="146"/>
      <c r="B49" s="147"/>
      <c r="C49" s="129">
        <v>3</v>
      </c>
      <c r="D49" s="156" t="s">
        <v>497</v>
      </c>
      <c r="E49" s="157" t="s">
        <v>37</v>
      </c>
      <c r="F49" s="157" t="s">
        <v>90</v>
      </c>
      <c r="G49" s="158" t="s">
        <v>302</v>
      </c>
      <c r="H49" s="132"/>
      <c r="I49" s="132"/>
      <c r="J49" s="157">
        <v>2025</v>
      </c>
      <c r="K49" s="157">
        <v>2026</v>
      </c>
      <c r="L49" s="157">
        <v>2027</v>
      </c>
      <c r="M49" s="157">
        <v>2028</v>
      </c>
      <c r="N49" s="157">
        <v>2029</v>
      </c>
      <c r="O49" s="157">
        <v>2030</v>
      </c>
      <c r="P49" s="159">
        <v>3500000</v>
      </c>
      <c r="Q49" s="157" t="s">
        <v>120</v>
      </c>
      <c r="R49" s="160" t="s">
        <v>75</v>
      </c>
      <c r="S49" s="161" t="s">
        <v>76</v>
      </c>
      <c r="T49" s="161" t="s">
        <v>76</v>
      </c>
      <c r="U49" s="162" t="s">
        <v>77</v>
      </c>
    </row>
    <row r="50" spans="1:21" ht="30" customHeight="1" x14ac:dyDescent="0.35">
      <c r="A50" s="146"/>
      <c r="B50" s="153"/>
      <c r="C50" s="148" t="s">
        <v>498</v>
      </c>
      <c r="D50" s="629" t="s">
        <v>499</v>
      </c>
      <c r="E50" s="629"/>
      <c r="F50" s="629"/>
      <c r="G50" s="629"/>
      <c r="H50" s="149"/>
      <c r="I50" s="149"/>
      <c r="J50" s="149"/>
      <c r="K50" s="149"/>
      <c r="L50" s="149"/>
      <c r="M50" s="149"/>
      <c r="N50" s="149"/>
      <c r="O50" s="149"/>
      <c r="P50" s="150"/>
      <c r="Q50" s="148"/>
      <c r="R50" s="148"/>
      <c r="S50" s="151"/>
      <c r="T50" s="151"/>
      <c r="U50" s="152"/>
    </row>
    <row r="51" spans="1:21" ht="30" customHeight="1" x14ac:dyDescent="0.35">
      <c r="A51" s="127"/>
      <c r="B51" s="128"/>
      <c r="C51" s="129">
        <v>1</v>
      </c>
      <c r="D51" s="130" t="s">
        <v>499</v>
      </c>
      <c r="E51" s="129" t="s">
        <v>37</v>
      </c>
      <c r="F51" s="129" t="s">
        <v>90</v>
      </c>
      <c r="G51" s="131" t="s">
        <v>302</v>
      </c>
      <c r="H51" s="129">
        <v>2023</v>
      </c>
      <c r="I51" s="132"/>
      <c r="J51" s="132"/>
      <c r="K51" s="132"/>
      <c r="L51" s="132"/>
      <c r="M51" s="132"/>
      <c r="N51" s="132"/>
      <c r="O51" s="132"/>
      <c r="P51" s="133">
        <v>2540000</v>
      </c>
      <c r="Q51" s="129" t="s">
        <v>120</v>
      </c>
      <c r="R51" s="134" t="s">
        <v>75</v>
      </c>
      <c r="S51" s="135" t="s">
        <v>76</v>
      </c>
      <c r="T51" s="135" t="s">
        <v>76</v>
      </c>
      <c r="U51" s="136" t="s">
        <v>77</v>
      </c>
    </row>
    <row r="52" spans="1:21" ht="30" customHeight="1" x14ac:dyDescent="0.35">
      <c r="A52" s="137"/>
      <c r="B52" s="138"/>
      <c r="C52" s="139">
        <v>2</v>
      </c>
      <c r="D52" s="140" t="s">
        <v>499</v>
      </c>
      <c r="E52" s="141" t="s">
        <v>37</v>
      </c>
      <c r="F52" s="141" t="s">
        <v>90</v>
      </c>
      <c r="G52" s="142" t="s">
        <v>302</v>
      </c>
      <c r="H52" s="132"/>
      <c r="I52" s="141">
        <v>2024</v>
      </c>
      <c r="J52" s="132"/>
      <c r="K52" s="132"/>
      <c r="L52" s="132"/>
      <c r="M52" s="132"/>
      <c r="N52" s="132"/>
      <c r="O52" s="132"/>
      <c r="P52" s="143">
        <v>4095000</v>
      </c>
      <c r="Q52" s="129" t="s">
        <v>120</v>
      </c>
      <c r="R52" s="139" t="s">
        <v>75</v>
      </c>
      <c r="S52" s="154"/>
      <c r="T52" s="154"/>
      <c r="U52" s="155" t="s">
        <v>77</v>
      </c>
    </row>
    <row r="53" spans="1:21" ht="30" customHeight="1" x14ac:dyDescent="0.35">
      <c r="A53" s="146"/>
      <c r="B53" s="147"/>
      <c r="C53" s="129">
        <v>3</v>
      </c>
      <c r="D53" s="156" t="s">
        <v>500</v>
      </c>
      <c r="E53" s="157" t="s">
        <v>37</v>
      </c>
      <c r="F53" s="157" t="s">
        <v>90</v>
      </c>
      <c r="G53" s="158" t="s">
        <v>302</v>
      </c>
      <c r="H53" s="132"/>
      <c r="I53" s="132"/>
      <c r="J53" s="157">
        <v>2025</v>
      </c>
      <c r="K53" s="157">
        <v>2026</v>
      </c>
      <c r="L53" s="157">
        <v>2027</v>
      </c>
      <c r="M53" s="157">
        <v>2028</v>
      </c>
      <c r="N53" s="157">
        <v>2029</v>
      </c>
      <c r="O53" s="157">
        <v>2030</v>
      </c>
      <c r="P53" s="159">
        <v>2610000</v>
      </c>
      <c r="Q53" s="157" t="s">
        <v>120</v>
      </c>
      <c r="R53" s="160" t="s">
        <v>75</v>
      </c>
      <c r="S53" s="161" t="s">
        <v>76</v>
      </c>
      <c r="T53" s="161" t="s">
        <v>76</v>
      </c>
      <c r="U53" s="162" t="s">
        <v>77</v>
      </c>
    </row>
    <row r="54" spans="1:21" ht="30" customHeight="1" x14ac:dyDescent="0.35">
      <c r="A54" s="146"/>
      <c r="B54" s="153"/>
      <c r="C54" s="148" t="s">
        <v>501</v>
      </c>
      <c r="D54" s="629" t="s">
        <v>502</v>
      </c>
      <c r="E54" s="629"/>
      <c r="F54" s="629"/>
      <c r="G54" s="629"/>
      <c r="H54" s="149"/>
      <c r="I54" s="149"/>
      <c r="J54" s="149"/>
      <c r="K54" s="149"/>
      <c r="L54" s="149"/>
      <c r="M54" s="149"/>
      <c r="N54" s="149"/>
      <c r="O54" s="149"/>
      <c r="P54" s="150"/>
      <c r="Q54" s="148"/>
      <c r="R54" s="148"/>
      <c r="S54" s="151"/>
      <c r="T54" s="151"/>
      <c r="U54" s="152"/>
    </row>
    <row r="55" spans="1:21" ht="30" customHeight="1" x14ac:dyDescent="0.35">
      <c r="A55" s="127"/>
      <c r="B55" s="128"/>
      <c r="C55" s="129">
        <v>1</v>
      </c>
      <c r="D55" s="130" t="s">
        <v>503</v>
      </c>
      <c r="E55" s="129" t="s">
        <v>37</v>
      </c>
      <c r="F55" s="129" t="s">
        <v>90</v>
      </c>
      <c r="G55" s="131" t="s">
        <v>302</v>
      </c>
      <c r="H55" s="129">
        <v>2023</v>
      </c>
      <c r="I55" s="132"/>
      <c r="J55" s="132"/>
      <c r="K55" s="132"/>
      <c r="L55" s="132"/>
      <c r="M55" s="132"/>
      <c r="N55" s="132"/>
      <c r="O55" s="132"/>
      <c r="P55" s="133">
        <v>3190000</v>
      </c>
      <c r="Q55" s="129" t="s">
        <v>120</v>
      </c>
      <c r="R55" s="134" t="s">
        <v>75</v>
      </c>
      <c r="S55" s="135" t="s">
        <v>76</v>
      </c>
      <c r="T55" s="135" t="s">
        <v>76</v>
      </c>
      <c r="U55" s="136" t="s">
        <v>77</v>
      </c>
    </row>
    <row r="56" spans="1:21" ht="30" customHeight="1" x14ac:dyDescent="0.35">
      <c r="A56" s="137"/>
      <c r="B56" s="138"/>
      <c r="C56" s="139">
        <v>2</v>
      </c>
      <c r="D56" s="140" t="s">
        <v>502</v>
      </c>
      <c r="E56" s="141" t="s">
        <v>37</v>
      </c>
      <c r="F56" s="141" t="s">
        <v>90</v>
      </c>
      <c r="G56" s="142" t="s">
        <v>302</v>
      </c>
      <c r="H56" s="132"/>
      <c r="I56" s="141">
        <v>2024</v>
      </c>
      <c r="J56" s="132"/>
      <c r="K56" s="132"/>
      <c r="L56" s="132"/>
      <c r="M56" s="132"/>
      <c r="N56" s="132"/>
      <c r="O56" s="132"/>
      <c r="P56" s="143">
        <v>9075000</v>
      </c>
      <c r="Q56" s="129" t="s">
        <v>120</v>
      </c>
      <c r="R56" s="139" t="s">
        <v>75</v>
      </c>
      <c r="S56" s="154"/>
      <c r="T56" s="154"/>
      <c r="U56" s="155" t="s">
        <v>77</v>
      </c>
    </row>
    <row r="57" spans="1:21" ht="30" customHeight="1" x14ac:dyDescent="0.35">
      <c r="A57" s="146"/>
      <c r="B57" s="147"/>
      <c r="C57" s="129">
        <v>3</v>
      </c>
      <c r="D57" s="156" t="s">
        <v>504</v>
      </c>
      <c r="E57" s="157" t="s">
        <v>37</v>
      </c>
      <c r="F57" s="157" t="s">
        <v>90</v>
      </c>
      <c r="G57" s="158" t="s">
        <v>302</v>
      </c>
      <c r="H57" s="132"/>
      <c r="I57" s="132"/>
      <c r="J57" s="157">
        <v>2025</v>
      </c>
      <c r="K57" s="157">
        <v>2026</v>
      </c>
      <c r="L57" s="157">
        <v>2027</v>
      </c>
      <c r="M57" s="157">
        <v>2028</v>
      </c>
      <c r="N57" s="157">
        <v>2029</v>
      </c>
      <c r="O57" s="157">
        <v>2030</v>
      </c>
      <c r="P57" s="159">
        <v>3205000</v>
      </c>
      <c r="Q57" s="157" t="s">
        <v>120</v>
      </c>
      <c r="R57" s="160" t="s">
        <v>75</v>
      </c>
      <c r="S57" s="161" t="s">
        <v>76</v>
      </c>
      <c r="T57" s="161" t="s">
        <v>76</v>
      </c>
      <c r="U57" s="162" t="s">
        <v>77</v>
      </c>
    </row>
    <row r="58" spans="1:21" s="4" customFormat="1" ht="30" customHeight="1" x14ac:dyDescent="0.35">
      <c r="A58" s="119">
        <v>4</v>
      </c>
      <c r="B58" s="120" t="s">
        <v>442</v>
      </c>
      <c r="C58" s="124" t="s">
        <v>29</v>
      </c>
      <c r="D58" s="627" t="s">
        <v>505</v>
      </c>
      <c r="E58" s="628"/>
      <c r="F58" s="628"/>
      <c r="G58" s="628"/>
      <c r="H58" s="122"/>
      <c r="I58" s="122"/>
      <c r="J58" s="122"/>
      <c r="K58" s="122"/>
      <c r="L58" s="122"/>
      <c r="M58" s="122"/>
      <c r="N58" s="122"/>
      <c r="O58" s="122"/>
      <c r="P58" s="123"/>
      <c r="Q58" s="124"/>
      <c r="R58" s="124"/>
      <c r="S58" s="125"/>
      <c r="T58" s="125"/>
      <c r="U58" s="126"/>
    </row>
    <row r="59" spans="1:21" ht="30" customHeight="1" x14ac:dyDescent="0.35">
      <c r="A59" s="146"/>
      <c r="B59" s="153"/>
      <c r="C59" s="20" t="s">
        <v>506</v>
      </c>
      <c r="D59" s="630" t="s">
        <v>507</v>
      </c>
      <c r="E59" s="630"/>
      <c r="F59" s="630"/>
      <c r="G59" s="630"/>
      <c r="H59" s="149"/>
      <c r="I59" s="149"/>
      <c r="J59" s="149"/>
      <c r="K59" s="149"/>
      <c r="L59" s="149"/>
      <c r="M59" s="149"/>
      <c r="N59" s="149"/>
      <c r="O59" s="149"/>
      <c r="P59" s="150"/>
      <c r="Q59" s="148"/>
      <c r="R59" s="148"/>
      <c r="S59" s="151"/>
      <c r="T59" s="151"/>
      <c r="U59" s="152"/>
    </row>
    <row r="60" spans="1:21" ht="30" customHeight="1" x14ac:dyDescent="0.35">
      <c r="A60" s="127"/>
      <c r="B60" s="128"/>
      <c r="C60" s="129">
        <v>1</v>
      </c>
      <c r="D60" s="130" t="s">
        <v>508</v>
      </c>
      <c r="E60" s="129" t="s">
        <v>37</v>
      </c>
      <c r="F60" s="129" t="s">
        <v>90</v>
      </c>
      <c r="G60" s="131" t="s">
        <v>302</v>
      </c>
      <c r="H60" s="129">
        <v>2023</v>
      </c>
      <c r="I60" s="132"/>
      <c r="J60" s="132"/>
      <c r="K60" s="132"/>
      <c r="L60" s="132"/>
      <c r="M60" s="132"/>
      <c r="N60" s="132"/>
      <c r="O60" s="132"/>
      <c r="P60" s="133">
        <v>21509000</v>
      </c>
      <c r="Q60" s="129" t="s">
        <v>120</v>
      </c>
      <c r="R60" s="134" t="s">
        <v>75</v>
      </c>
      <c r="S60" s="135" t="s">
        <v>76</v>
      </c>
      <c r="T60" s="135" t="s">
        <v>76</v>
      </c>
      <c r="U60" s="136" t="s">
        <v>77</v>
      </c>
    </row>
    <row r="61" spans="1:21" ht="30" customHeight="1" x14ac:dyDescent="0.35">
      <c r="A61" s="137"/>
      <c r="B61" s="165"/>
      <c r="C61" s="139">
        <v>2</v>
      </c>
      <c r="D61" s="140" t="s">
        <v>509</v>
      </c>
      <c r="E61" s="141" t="s">
        <v>37</v>
      </c>
      <c r="F61" s="141" t="s">
        <v>90</v>
      </c>
      <c r="G61" s="142" t="s">
        <v>302</v>
      </c>
      <c r="H61" s="132"/>
      <c r="I61" s="141">
        <v>2024</v>
      </c>
      <c r="J61" s="132"/>
      <c r="K61" s="132"/>
      <c r="L61" s="132"/>
      <c r="M61" s="132"/>
      <c r="N61" s="132"/>
      <c r="O61" s="132"/>
      <c r="P61" s="143">
        <v>24750000</v>
      </c>
      <c r="Q61" s="129" t="s">
        <v>120</v>
      </c>
      <c r="R61" s="139" t="s">
        <v>75</v>
      </c>
      <c r="S61" s="154"/>
      <c r="T61" s="154"/>
      <c r="U61" s="155" t="s">
        <v>77</v>
      </c>
    </row>
    <row r="62" spans="1:21" ht="30" customHeight="1" x14ac:dyDescent="0.35">
      <c r="A62" s="137"/>
      <c r="B62" s="165"/>
      <c r="C62" s="139">
        <v>3</v>
      </c>
      <c r="D62" s="140" t="s">
        <v>510</v>
      </c>
      <c r="E62" s="141" t="s">
        <v>37</v>
      </c>
      <c r="F62" s="141" t="s">
        <v>90</v>
      </c>
      <c r="G62" s="142" t="s">
        <v>302</v>
      </c>
      <c r="H62" s="132"/>
      <c r="I62" s="141">
        <v>2024</v>
      </c>
      <c r="J62" s="132"/>
      <c r="K62" s="132"/>
      <c r="L62" s="132"/>
      <c r="M62" s="132"/>
      <c r="N62" s="132"/>
      <c r="O62" s="132"/>
      <c r="P62" s="143">
        <v>7500000</v>
      </c>
      <c r="Q62" s="129" t="s">
        <v>120</v>
      </c>
      <c r="R62" s="139" t="s">
        <v>75</v>
      </c>
      <c r="S62" s="154"/>
      <c r="T62" s="154"/>
      <c r="U62" s="155" t="s">
        <v>77</v>
      </c>
    </row>
    <row r="63" spans="1:21" ht="30" customHeight="1" x14ac:dyDescent="0.35">
      <c r="A63" s="146"/>
      <c r="B63" s="147"/>
      <c r="C63" s="157">
        <v>4</v>
      </c>
      <c r="D63" s="156" t="s">
        <v>509</v>
      </c>
      <c r="E63" s="157" t="s">
        <v>37</v>
      </c>
      <c r="F63" s="157" t="s">
        <v>90</v>
      </c>
      <c r="G63" s="158" t="s">
        <v>302</v>
      </c>
      <c r="H63" s="132"/>
      <c r="I63" s="132"/>
      <c r="J63" s="157">
        <v>2025</v>
      </c>
      <c r="K63" s="157">
        <v>2026</v>
      </c>
      <c r="L63" s="157">
        <v>2027</v>
      </c>
      <c r="M63" s="157">
        <v>2028</v>
      </c>
      <c r="N63" s="157">
        <v>2029</v>
      </c>
      <c r="O63" s="157">
        <v>2030</v>
      </c>
      <c r="P63" s="159">
        <v>20000000</v>
      </c>
      <c r="Q63" s="157" t="s">
        <v>120</v>
      </c>
      <c r="R63" s="160" t="s">
        <v>75</v>
      </c>
      <c r="S63" s="161" t="s">
        <v>76</v>
      </c>
      <c r="T63" s="161" t="s">
        <v>76</v>
      </c>
      <c r="U63" s="162" t="s">
        <v>77</v>
      </c>
    </row>
    <row r="64" spans="1:21" ht="30" customHeight="1" x14ac:dyDescent="0.35">
      <c r="A64" s="166"/>
      <c r="B64" s="166"/>
      <c r="C64" s="148" t="s">
        <v>511</v>
      </c>
      <c r="D64" s="624" t="s">
        <v>512</v>
      </c>
      <c r="E64" s="625"/>
      <c r="F64" s="625"/>
      <c r="G64" s="625"/>
      <c r="H64" s="167"/>
      <c r="I64" s="167"/>
      <c r="J64" s="167"/>
      <c r="K64" s="167"/>
      <c r="L64" s="167"/>
      <c r="M64" s="167"/>
      <c r="N64" s="167"/>
      <c r="O64" s="167"/>
      <c r="P64" s="150"/>
      <c r="Q64" s="148"/>
      <c r="R64" s="148"/>
      <c r="S64" s="151"/>
      <c r="T64" s="151"/>
      <c r="U64" s="152"/>
    </row>
    <row r="65" spans="1:21" ht="30" customHeight="1" x14ac:dyDescent="0.35">
      <c r="A65" s="146"/>
      <c r="B65" s="147"/>
      <c r="C65" s="157">
        <v>1</v>
      </c>
      <c r="D65" s="156" t="s">
        <v>513</v>
      </c>
      <c r="E65" s="157" t="s">
        <v>37</v>
      </c>
      <c r="F65" s="157" t="s">
        <v>90</v>
      </c>
      <c r="G65" s="158" t="s">
        <v>302</v>
      </c>
      <c r="H65" s="132"/>
      <c r="I65" s="132"/>
      <c r="J65" s="132"/>
      <c r="K65" s="157">
        <v>2026</v>
      </c>
      <c r="L65" s="132"/>
      <c r="M65" s="132"/>
      <c r="N65" s="132"/>
      <c r="O65" s="132"/>
      <c r="P65" s="159">
        <v>5000000</v>
      </c>
      <c r="Q65" s="157" t="s">
        <v>120</v>
      </c>
      <c r="R65" s="160" t="s">
        <v>75</v>
      </c>
      <c r="S65" s="161" t="s">
        <v>76</v>
      </c>
      <c r="T65" s="161" t="s">
        <v>76</v>
      </c>
      <c r="U65" s="162" t="s">
        <v>77</v>
      </c>
    </row>
    <row r="66" spans="1:21" s="94" customFormat="1" ht="30" customHeight="1" x14ac:dyDescent="0.35">
      <c r="A66" s="119">
        <v>4</v>
      </c>
      <c r="B66" s="120" t="s">
        <v>442</v>
      </c>
      <c r="C66" s="168" t="s">
        <v>377</v>
      </c>
      <c r="D66" s="169" t="s">
        <v>514</v>
      </c>
      <c r="E66" s="170"/>
      <c r="F66" s="170"/>
      <c r="G66" s="170"/>
      <c r="H66" s="171"/>
      <c r="I66" s="171"/>
      <c r="J66" s="171"/>
      <c r="K66" s="171"/>
      <c r="L66" s="171"/>
      <c r="M66" s="171"/>
      <c r="N66" s="171"/>
      <c r="O66" s="171"/>
      <c r="P66" s="172"/>
      <c r="Q66" s="173"/>
      <c r="R66" s="174"/>
      <c r="S66" s="175"/>
      <c r="T66" s="175"/>
      <c r="U66" s="176"/>
    </row>
    <row r="67" spans="1:21" ht="30" customHeight="1" x14ac:dyDescent="0.35">
      <c r="A67" s="127"/>
      <c r="B67" s="128"/>
      <c r="C67" s="129">
        <v>1</v>
      </c>
      <c r="D67" s="130" t="s">
        <v>515</v>
      </c>
      <c r="E67" s="129" t="s">
        <v>37</v>
      </c>
      <c r="F67" s="129" t="s">
        <v>90</v>
      </c>
      <c r="G67" s="131" t="s">
        <v>302</v>
      </c>
      <c r="H67" s="129">
        <v>2023</v>
      </c>
      <c r="I67" s="132"/>
      <c r="J67" s="132"/>
      <c r="K67" s="132"/>
      <c r="L67" s="132"/>
      <c r="M67" s="132"/>
      <c r="N67" s="132"/>
      <c r="O67" s="132"/>
      <c r="P67" s="133">
        <v>2500000</v>
      </c>
      <c r="Q67" s="129" t="s">
        <v>120</v>
      </c>
      <c r="R67" s="134" t="s">
        <v>75</v>
      </c>
      <c r="S67" s="135" t="s">
        <v>76</v>
      </c>
      <c r="T67" s="135" t="s">
        <v>76</v>
      </c>
      <c r="U67" s="136" t="s">
        <v>77</v>
      </c>
    </row>
    <row r="68" spans="1:21" s="180" customFormat="1" ht="30" customHeight="1" x14ac:dyDescent="0.35">
      <c r="A68" s="177"/>
      <c r="B68" s="178"/>
      <c r="C68" s="139">
        <v>2</v>
      </c>
      <c r="D68" s="140" t="s">
        <v>516</v>
      </c>
      <c r="E68" s="141" t="s">
        <v>37</v>
      </c>
      <c r="F68" s="141" t="s">
        <v>90</v>
      </c>
      <c r="G68" s="142" t="s">
        <v>302</v>
      </c>
      <c r="H68" s="132"/>
      <c r="I68" s="141">
        <v>2024</v>
      </c>
      <c r="J68" s="132"/>
      <c r="K68" s="132"/>
      <c r="L68" s="132"/>
      <c r="M68" s="132"/>
      <c r="N68" s="132"/>
      <c r="O68" s="132"/>
      <c r="P68" s="143">
        <v>3525000</v>
      </c>
      <c r="Q68" s="129" t="s">
        <v>120</v>
      </c>
      <c r="R68" s="142" t="s">
        <v>75</v>
      </c>
      <c r="S68" s="179"/>
      <c r="T68" s="179"/>
      <c r="U68" s="155" t="s">
        <v>77</v>
      </c>
    </row>
    <row r="69" spans="1:21" s="180" customFormat="1" ht="30" customHeight="1" x14ac:dyDescent="0.35">
      <c r="A69" s="181"/>
      <c r="B69" s="178"/>
      <c r="C69" s="129">
        <v>3</v>
      </c>
      <c r="D69" s="140" t="s">
        <v>517</v>
      </c>
      <c r="E69" s="141" t="s">
        <v>37</v>
      </c>
      <c r="F69" s="141" t="s">
        <v>90</v>
      </c>
      <c r="G69" s="142" t="s">
        <v>302</v>
      </c>
      <c r="H69" s="132"/>
      <c r="I69" s="141">
        <v>2024</v>
      </c>
      <c r="J69" s="132"/>
      <c r="K69" s="132"/>
      <c r="L69" s="132"/>
      <c r="M69" s="132"/>
      <c r="N69" s="132"/>
      <c r="O69" s="132"/>
      <c r="P69" s="143">
        <v>3675000</v>
      </c>
      <c r="Q69" s="129" t="s">
        <v>120</v>
      </c>
      <c r="R69" s="142" t="s">
        <v>75</v>
      </c>
      <c r="S69" s="179"/>
      <c r="T69" s="179"/>
      <c r="U69" s="155" t="s">
        <v>3</v>
      </c>
    </row>
    <row r="70" spans="1:21" ht="30" customHeight="1" x14ac:dyDescent="0.35">
      <c r="A70" s="146"/>
      <c r="B70" s="153"/>
      <c r="C70" s="148" t="s">
        <v>518</v>
      </c>
      <c r="D70" s="629" t="s">
        <v>516</v>
      </c>
      <c r="E70" s="629"/>
      <c r="F70" s="629"/>
      <c r="G70" s="629"/>
      <c r="H70" s="149"/>
      <c r="I70" s="149"/>
      <c r="J70" s="149"/>
      <c r="K70" s="149"/>
      <c r="L70" s="149"/>
      <c r="M70" s="149"/>
      <c r="N70" s="149"/>
      <c r="O70" s="149"/>
      <c r="P70" s="150"/>
      <c r="Q70" s="148"/>
      <c r="R70" s="148"/>
      <c r="S70" s="151"/>
      <c r="T70" s="151"/>
      <c r="U70" s="152"/>
    </row>
    <row r="71" spans="1:21" ht="30" customHeight="1" x14ac:dyDescent="0.35">
      <c r="A71" s="146"/>
      <c r="B71" s="147"/>
      <c r="C71" s="157">
        <v>3</v>
      </c>
      <c r="D71" s="156" t="s">
        <v>519</v>
      </c>
      <c r="E71" s="157" t="s">
        <v>37</v>
      </c>
      <c r="F71" s="157" t="s">
        <v>90</v>
      </c>
      <c r="G71" s="158" t="s">
        <v>302</v>
      </c>
      <c r="H71" s="132"/>
      <c r="I71" s="182"/>
      <c r="J71" s="157">
        <v>2025</v>
      </c>
      <c r="K71" s="157">
        <v>2026</v>
      </c>
      <c r="L71" s="132"/>
      <c r="M71" s="132"/>
      <c r="N71" s="132"/>
      <c r="O71" s="132"/>
      <c r="P71" s="159">
        <v>2745000</v>
      </c>
      <c r="Q71" s="157" t="s">
        <v>120</v>
      </c>
      <c r="R71" s="160" t="s">
        <v>75</v>
      </c>
      <c r="S71" s="161" t="s">
        <v>76</v>
      </c>
      <c r="T71" s="161" t="s">
        <v>76</v>
      </c>
      <c r="U71" s="162" t="s">
        <v>4</v>
      </c>
    </row>
    <row r="72" spans="1:21" ht="30" customHeight="1" x14ac:dyDescent="0.35">
      <c r="A72" s="166"/>
      <c r="B72" s="166"/>
      <c r="C72" s="148" t="s">
        <v>520</v>
      </c>
      <c r="D72" s="624" t="s">
        <v>521</v>
      </c>
      <c r="E72" s="625"/>
      <c r="F72" s="625"/>
      <c r="G72" s="625"/>
      <c r="H72" s="167"/>
      <c r="I72" s="167"/>
      <c r="J72" s="167"/>
      <c r="K72" s="167"/>
      <c r="L72" s="167"/>
      <c r="M72" s="167"/>
      <c r="N72" s="167"/>
      <c r="O72" s="167"/>
      <c r="P72" s="150"/>
      <c r="Q72" s="148"/>
      <c r="R72" s="148"/>
      <c r="S72" s="151"/>
      <c r="T72" s="151"/>
      <c r="U72" s="152"/>
    </row>
    <row r="73" spans="1:21" ht="30" customHeight="1" x14ac:dyDescent="0.35">
      <c r="A73" s="146"/>
      <c r="B73" s="147"/>
      <c r="C73" s="157">
        <v>1</v>
      </c>
      <c r="D73" s="156" t="s">
        <v>522</v>
      </c>
      <c r="E73" s="157" t="s">
        <v>37</v>
      </c>
      <c r="F73" s="157" t="s">
        <v>90</v>
      </c>
      <c r="G73" s="158" t="s">
        <v>302</v>
      </c>
      <c r="H73" s="132"/>
      <c r="I73" s="132"/>
      <c r="J73" s="132"/>
      <c r="K73" s="157">
        <v>2026</v>
      </c>
      <c r="L73" s="132"/>
      <c r="M73" s="132"/>
      <c r="N73" s="132"/>
      <c r="O73" s="132"/>
      <c r="P73" s="159">
        <v>1000000</v>
      </c>
      <c r="Q73" s="157" t="s">
        <v>120</v>
      </c>
      <c r="R73" s="160" t="s">
        <v>75</v>
      </c>
      <c r="S73" s="161" t="s">
        <v>76</v>
      </c>
      <c r="T73" s="161" t="s">
        <v>76</v>
      </c>
      <c r="U73" s="162" t="s">
        <v>77</v>
      </c>
    </row>
    <row r="74" spans="1:21" ht="30" customHeight="1" x14ac:dyDescent="0.35">
      <c r="A74" s="146"/>
      <c r="B74" s="147"/>
      <c r="C74" s="157">
        <v>2</v>
      </c>
      <c r="D74" s="156" t="s">
        <v>523</v>
      </c>
      <c r="E74" s="157" t="s">
        <v>37</v>
      </c>
      <c r="F74" s="157" t="s">
        <v>90</v>
      </c>
      <c r="G74" s="158" t="s">
        <v>302</v>
      </c>
      <c r="H74" s="132"/>
      <c r="I74" s="132"/>
      <c r="J74" s="132"/>
      <c r="K74" s="157">
        <v>2026</v>
      </c>
      <c r="L74" s="132"/>
      <c r="M74" s="132"/>
      <c r="N74" s="132"/>
      <c r="O74" s="132"/>
      <c r="P74" s="159">
        <v>1000000</v>
      </c>
      <c r="Q74" s="157" t="s">
        <v>120</v>
      </c>
      <c r="R74" s="160" t="s">
        <v>75</v>
      </c>
      <c r="S74" s="161" t="s">
        <v>76</v>
      </c>
      <c r="T74" s="161" t="s">
        <v>76</v>
      </c>
      <c r="U74" s="162" t="s">
        <v>77</v>
      </c>
    </row>
    <row r="75" spans="1:21" ht="30" customHeight="1" x14ac:dyDescent="0.35">
      <c r="A75" s="146"/>
      <c r="B75" s="147"/>
      <c r="C75" s="157">
        <v>3</v>
      </c>
      <c r="D75" s="156" t="s">
        <v>524</v>
      </c>
      <c r="E75" s="157" t="s">
        <v>37</v>
      </c>
      <c r="F75" s="157" t="s">
        <v>90</v>
      </c>
      <c r="G75" s="158" t="s">
        <v>302</v>
      </c>
      <c r="H75" s="132"/>
      <c r="I75" s="132"/>
      <c r="J75" s="132"/>
      <c r="K75" s="157">
        <v>2026</v>
      </c>
      <c r="L75" s="132"/>
      <c r="M75" s="132"/>
      <c r="N75" s="132"/>
      <c r="O75" s="132"/>
      <c r="P75" s="159">
        <v>1000000</v>
      </c>
      <c r="Q75" s="157" t="s">
        <v>120</v>
      </c>
      <c r="R75" s="160" t="s">
        <v>75</v>
      </c>
      <c r="S75" s="161" t="s">
        <v>76</v>
      </c>
      <c r="T75" s="161" t="s">
        <v>76</v>
      </c>
      <c r="U75" s="162" t="s">
        <v>77</v>
      </c>
    </row>
    <row r="76" spans="1:21" ht="30" customHeight="1" x14ac:dyDescent="0.35">
      <c r="A76" s="146"/>
      <c r="B76" s="147"/>
      <c r="C76" s="157">
        <v>4</v>
      </c>
      <c r="D76" s="156" t="s">
        <v>525</v>
      </c>
      <c r="E76" s="157" t="s">
        <v>37</v>
      </c>
      <c r="F76" s="157" t="s">
        <v>90</v>
      </c>
      <c r="G76" s="158" t="s">
        <v>302</v>
      </c>
      <c r="H76" s="132"/>
      <c r="I76" s="132"/>
      <c r="J76" s="132"/>
      <c r="K76" s="157">
        <v>2026</v>
      </c>
      <c r="L76" s="132"/>
      <c r="M76" s="132"/>
      <c r="N76" s="132"/>
      <c r="O76" s="132"/>
      <c r="P76" s="159">
        <v>1000000</v>
      </c>
      <c r="Q76" s="157" t="s">
        <v>120</v>
      </c>
      <c r="R76" s="160" t="s">
        <v>75</v>
      </c>
      <c r="S76" s="161" t="s">
        <v>76</v>
      </c>
      <c r="T76" s="161" t="s">
        <v>76</v>
      </c>
      <c r="U76" s="162" t="s">
        <v>77</v>
      </c>
    </row>
    <row r="77" spans="1:21" ht="30" customHeight="1" x14ac:dyDescent="0.35">
      <c r="A77" s="146">
        <v>4</v>
      </c>
      <c r="B77" s="147" t="s">
        <v>442</v>
      </c>
      <c r="C77" s="148" t="s">
        <v>526</v>
      </c>
      <c r="D77" s="629" t="s">
        <v>527</v>
      </c>
      <c r="E77" s="629"/>
      <c r="F77" s="629"/>
      <c r="G77" s="629"/>
      <c r="H77" s="149"/>
      <c r="I77" s="149"/>
      <c r="J77" s="149"/>
      <c r="K77" s="149"/>
      <c r="L77" s="149"/>
      <c r="M77" s="149"/>
      <c r="N77" s="149"/>
      <c r="O77" s="149"/>
      <c r="P77" s="150"/>
      <c r="Q77" s="148"/>
      <c r="R77" s="148"/>
      <c r="S77" s="151"/>
      <c r="T77" s="151"/>
      <c r="U77" s="152"/>
    </row>
    <row r="78" spans="1:21" ht="30" customHeight="1" x14ac:dyDescent="0.35">
      <c r="A78" s="146"/>
      <c r="B78" s="153"/>
      <c r="C78" s="148" t="s">
        <v>528</v>
      </c>
      <c r="D78" s="629" t="s">
        <v>529</v>
      </c>
      <c r="E78" s="629"/>
      <c r="F78" s="629"/>
      <c r="G78" s="629"/>
      <c r="H78" s="149"/>
      <c r="I78" s="149"/>
      <c r="J78" s="149"/>
      <c r="K78" s="149"/>
      <c r="L78" s="149"/>
      <c r="M78" s="149"/>
      <c r="N78" s="149"/>
      <c r="O78" s="149"/>
      <c r="P78" s="150"/>
      <c r="Q78" s="148"/>
      <c r="R78" s="148"/>
      <c r="S78" s="151"/>
      <c r="T78" s="151"/>
      <c r="U78" s="152"/>
    </row>
    <row r="79" spans="1:21" ht="30" customHeight="1" x14ac:dyDescent="0.35">
      <c r="A79" s="146"/>
      <c r="B79" s="147"/>
      <c r="C79" s="157">
        <v>2</v>
      </c>
      <c r="D79" s="156" t="s">
        <v>530</v>
      </c>
      <c r="E79" s="157" t="s">
        <v>37</v>
      </c>
      <c r="F79" s="157" t="s">
        <v>90</v>
      </c>
      <c r="G79" s="158" t="s">
        <v>302</v>
      </c>
      <c r="H79" s="132"/>
      <c r="I79" s="182"/>
      <c r="J79" s="157">
        <v>2025</v>
      </c>
      <c r="K79" s="182"/>
      <c r="L79" s="132"/>
      <c r="M79" s="132"/>
      <c r="N79" s="132"/>
      <c r="O79" s="132"/>
      <c r="P79" s="159">
        <v>2780000</v>
      </c>
      <c r="Q79" s="157" t="s">
        <v>120</v>
      </c>
      <c r="R79" s="160" t="s">
        <v>75</v>
      </c>
      <c r="S79" s="161" t="s">
        <v>76</v>
      </c>
      <c r="T79" s="161" t="s">
        <v>76</v>
      </c>
      <c r="U79" s="162" t="s">
        <v>77</v>
      </c>
    </row>
    <row r="80" spans="1:21" ht="30" customHeight="1" x14ac:dyDescent="0.35">
      <c r="A80" s="146">
        <v>4</v>
      </c>
      <c r="B80" s="147" t="s">
        <v>442</v>
      </c>
      <c r="C80" s="148" t="s">
        <v>531</v>
      </c>
      <c r="D80" s="624" t="s">
        <v>527</v>
      </c>
      <c r="E80" s="625"/>
      <c r="F80" s="625"/>
      <c r="G80" s="625"/>
      <c r="H80" s="167"/>
      <c r="I80" s="167"/>
      <c r="J80" s="167"/>
      <c r="K80" s="167"/>
      <c r="L80" s="167"/>
      <c r="M80" s="167"/>
      <c r="N80" s="167"/>
      <c r="O80" s="167"/>
      <c r="P80" s="150"/>
      <c r="Q80" s="148"/>
      <c r="R80" s="148"/>
      <c r="S80" s="151"/>
      <c r="T80" s="151"/>
      <c r="U80" s="152"/>
    </row>
    <row r="81" spans="1:21" ht="30" customHeight="1" x14ac:dyDescent="0.35">
      <c r="A81" s="146"/>
      <c r="B81" s="147"/>
      <c r="C81" s="148" t="s">
        <v>528</v>
      </c>
      <c r="D81" s="624" t="s">
        <v>529</v>
      </c>
      <c r="E81" s="625"/>
      <c r="F81" s="625"/>
      <c r="G81" s="625"/>
      <c r="H81" s="167"/>
      <c r="I81" s="167"/>
      <c r="J81" s="167"/>
      <c r="K81" s="167"/>
      <c r="L81" s="167"/>
      <c r="M81" s="167"/>
      <c r="N81" s="167"/>
      <c r="O81" s="167"/>
      <c r="P81" s="150"/>
      <c r="Q81" s="148"/>
      <c r="R81" s="148"/>
      <c r="S81" s="151"/>
      <c r="T81" s="151"/>
      <c r="U81" s="152"/>
    </row>
    <row r="82" spans="1:21" ht="30" customHeight="1" x14ac:dyDescent="0.35">
      <c r="A82" s="146"/>
      <c r="B82" s="147"/>
      <c r="C82" s="157">
        <v>1</v>
      </c>
      <c r="D82" s="156" t="s">
        <v>529</v>
      </c>
      <c r="E82" s="157" t="s">
        <v>37</v>
      </c>
      <c r="F82" s="157" t="s">
        <v>90</v>
      </c>
      <c r="G82" s="158" t="s">
        <v>302</v>
      </c>
      <c r="H82" s="183"/>
      <c r="I82" s="183"/>
      <c r="J82" s="183"/>
      <c r="K82" s="183"/>
      <c r="L82" s="157">
        <v>2027</v>
      </c>
      <c r="M82" s="163">
        <v>2028</v>
      </c>
      <c r="N82" s="163">
        <v>2029</v>
      </c>
      <c r="O82" s="183"/>
      <c r="P82" s="159">
        <v>2780000</v>
      </c>
      <c r="Q82" s="157" t="s">
        <v>120</v>
      </c>
      <c r="R82" s="160" t="s">
        <v>75</v>
      </c>
      <c r="S82" s="161" t="s">
        <v>76</v>
      </c>
      <c r="T82" s="161" t="s">
        <v>76</v>
      </c>
      <c r="U82" s="162" t="s">
        <v>77</v>
      </c>
    </row>
    <row r="83" spans="1:21" ht="30" customHeight="1" x14ac:dyDescent="0.35">
      <c r="A83" s="146">
        <v>4</v>
      </c>
      <c r="B83" s="147" t="s">
        <v>442</v>
      </c>
      <c r="C83" s="148" t="s">
        <v>532</v>
      </c>
      <c r="D83" s="629" t="s">
        <v>533</v>
      </c>
      <c r="E83" s="629"/>
      <c r="F83" s="629"/>
      <c r="G83" s="629"/>
      <c r="H83" s="149"/>
      <c r="I83" s="149"/>
      <c r="J83" s="149"/>
      <c r="K83" s="149"/>
      <c r="L83" s="149"/>
      <c r="M83" s="149"/>
      <c r="N83" s="149"/>
      <c r="O83" s="149"/>
      <c r="P83" s="150"/>
      <c r="Q83" s="148"/>
      <c r="R83" s="148"/>
      <c r="S83" s="151"/>
      <c r="T83" s="151"/>
      <c r="U83" s="152"/>
    </row>
    <row r="84" spans="1:21" ht="30" customHeight="1" x14ac:dyDescent="0.35">
      <c r="A84" s="146"/>
      <c r="B84" s="147"/>
      <c r="C84" s="148" t="s">
        <v>534</v>
      </c>
      <c r="D84" s="149" t="s">
        <v>517</v>
      </c>
      <c r="E84" s="148"/>
      <c r="F84" s="148"/>
      <c r="G84" s="184"/>
      <c r="H84" s="148"/>
      <c r="I84" s="148"/>
      <c r="J84" s="148"/>
      <c r="K84" s="148"/>
      <c r="L84" s="148"/>
      <c r="M84" s="148"/>
      <c r="N84" s="148"/>
      <c r="O84" s="148"/>
      <c r="P84" s="150"/>
      <c r="Q84" s="148"/>
      <c r="R84" s="185"/>
      <c r="S84" s="151"/>
      <c r="T84" s="151"/>
      <c r="U84" s="152"/>
    </row>
    <row r="85" spans="1:21" ht="30" customHeight="1" x14ac:dyDescent="0.35">
      <c r="A85" s="146"/>
      <c r="B85" s="147"/>
      <c r="C85" s="157">
        <v>1</v>
      </c>
      <c r="D85" s="156" t="s">
        <v>535</v>
      </c>
      <c r="E85" s="157" t="s">
        <v>37</v>
      </c>
      <c r="F85" s="157" t="s">
        <v>90</v>
      </c>
      <c r="G85" s="158" t="s">
        <v>302</v>
      </c>
      <c r="H85" s="132"/>
      <c r="I85" s="186"/>
      <c r="J85" s="157">
        <v>2025</v>
      </c>
      <c r="K85" s="186"/>
      <c r="L85" s="132"/>
      <c r="M85" s="132"/>
      <c r="N85" s="132"/>
      <c r="O85" s="132"/>
      <c r="P85" s="159">
        <v>3345000</v>
      </c>
      <c r="Q85" s="157" t="s">
        <v>120</v>
      </c>
      <c r="R85" s="160" t="s">
        <v>75</v>
      </c>
      <c r="S85" s="161" t="s">
        <v>76</v>
      </c>
      <c r="T85" s="161" t="s">
        <v>76</v>
      </c>
      <c r="U85" s="162" t="s">
        <v>4</v>
      </c>
    </row>
    <row r="86" spans="1:21" ht="30" customHeight="1" x14ac:dyDescent="0.35">
      <c r="A86" s="146"/>
      <c r="B86" s="147"/>
      <c r="C86" s="157">
        <v>2</v>
      </c>
      <c r="D86" s="156" t="s">
        <v>536</v>
      </c>
      <c r="E86" s="157" t="s">
        <v>37</v>
      </c>
      <c r="F86" s="157" t="s">
        <v>90</v>
      </c>
      <c r="G86" s="158" t="s">
        <v>302</v>
      </c>
      <c r="H86" s="132"/>
      <c r="I86" s="186"/>
      <c r="J86" s="157">
        <v>2025</v>
      </c>
      <c r="K86" s="186"/>
      <c r="L86" s="132"/>
      <c r="M86" s="132"/>
      <c r="N86" s="132"/>
      <c r="O86" s="132"/>
      <c r="P86" s="159">
        <v>3345000</v>
      </c>
      <c r="Q86" s="157" t="s">
        <v>120</v>
      </c>
      <c r="R86" s="160" t="s">
        <v>75</v>
      </c>
      <c r="S86" s="161" t="s">
        <v>76</v>
      </c>
      <c r="T86" s="161" t="s">
        <v>76</v>
      </c>
      <c r="U86" s="162" t="s">
        <v>4</v>
      </c>
    </row>
    <row r="87" spans="1:21" ht="30" customHeight="1" x14ac:dyDescent="0.35">
      <c r="A87" s="146"/>
      <c r="B87" s="147"/>
      <c r="C87" s="157">
        <v>3</v>
      </c>
      <c r="D87" s="156" t="s">
        <v>537</v>
      </c>
      <c r="E87" s="157" t="s">
        <v>37</v>
      </c>
      <c r="F87" s="157" t="s">
        <v>90</v>
      </c>
      <c r="G87" s="158" t="s">
        <v>302</v>
      </c>
      <c r="H87" s="132"/>
      <c r="I87" s="186"/>
      <c r="J87" s="157">
        <v>2025</v>
      </c>
      <c r="K87" s="186"/>
      <c r="L87" s="132"/>
      <c r="M87" s="132"/>
      <c r="N87" s="132"/>
      <c r="O87" s="132"/>
      <c r="P87" s="159">
        <v>3345000</v>
      </c>
      <c r="Q87" s="157" t="s">
        <v>120</v>
      </c>
      <c r="R87" s="160" t="s">
        <v>75</v>
      </c>
      <c r="S87" s="161" t="s">
        <v>76</v>
      </c>
      <c r="T87" s="161" t="s">
        <v>76</v>
      </c>
      <c r="U87" s="162" t="s">
        <v>4</v>
      </c>
    </row>
    <row r="88" spans="1:21" s="4" customFormat="1" ht="27" customHeight="1" thickBot="1" x14ac:dyDescent="0.4">
      <c r="A88" s="631" t="s">
        <v>206</v>
      </c>
      <c r="B88" s="632"/>
      <c r="C88" s="632"/>
      <c r="D88" s="632"/>
      <c r="E88" s="632"/>
      <c r="F88" s="632"/>
      <c r="G88" s="632"/>
      <c r="H88" s="187"/>
      <c r="I88" s="187"/>
      <c r="J88" s="187"/>
      <c r="K88" s="187"/>
      <c r="L88" s="187"/>
      <c r="M88" s="187"/>
      <c r="N88" s="187"/>
      <c r="O88" s="187"/>
      <c r="P88" s="188">
        <f>SUM(P12:P87)</f>
        <v>633094000.39999998</v>
      </c>
      <c r="Q88" s="189"/>
      <c r="R88" s="190"/>
      <c r="S88" s="191"/>
      <c r="T88" s="191"/>
      <c r="U88" s="192"/>
    </row>
    <row r="89" spans="1:21" x14ac:dyDescent="0.35">
      <c r="B89" s="194"/>
      <c r="C89" s="195"/>
      <c r="D89" s="196"/>
      <c r="E89" s="197"/>
      <c r="F89" s="197"/>
      <c r="G89" s="198"/>
      <c r="H89" s="196"/>
      <c r="I89" s="196"/>
      <c r="J89" s="196"/>
      <c r="K89" s="196"/>
      <c r="L89" s="196"/>
      <c r="M89" s="196"/>
      <c r="N89" s="196"/>
      <c r="O89" s="196"/>
      <c r="P89" s="199"/>
      <c r="Q89" s="196"/>
      <c r="S89" s="200"/>
      <c r="T89" s="200"/>
    </row>
    <row r="90" spans="1:21" x14ac:dyDescent="0.35">
      <c r="A90" s="202"/>
      <c r="B90" s="203"/>
      <c r="C90" s="196"/>
      <c r="D90" s="204" t="s">
        <v>207</v>
      </c>
      <c r="F90" s="195"/>
      <c r="G90" s="205"/>
      <c r="H90" s="204"/>
      <c r="I90" s="204"/>
      <c r="J90" s="204"/>
      <c r="K90" s="204"/>
      <c r="L90" s="204"/>
      <c r="M90" s="204"/>
      <c r="N90" s="204"/>
      <c r="O90" s="204"/>
      <c r="Q90" s="204"/>
      <c r="R90" s="204" t="s">
        <v>208</v>
      </c>
      <c r="S90" s="200"/>
      <c r="T90" s="200"/>
    </row>
    <row r="91" spans="1:21" x14ac:dyDescent="0.35">
      <c r="B91" s="207"/>
      <c r="C91" s="196"/>
      <c r="D91" s="204" t="s">
        <v>22</v>
      </c>
      <c r="F91" s="195"/>
      <c r="G91" s="205"/>
      <c r="H91" s="204"/>
      <c r="I91" s="204"/>
      <c r="J91" s="204"/>
      <c r="K91" s="204"/>
      <c r="L91" s="204"/>
      <c r="M91" s="204"/>
      <c r="N91" s="204"/>
      <c r="O91" s="204"/>
      <c r="Q91" s="204"/>
      <c r="R91" s="204"/>
      <c r="S91" s="200"/>
      <c r="T91" s="200"/>
    </row>
    <row r="92" spans="1:21" x14ac:dyDescent="0.35">
      <c r="B92" s="207"/>
      <c r="C92" s="204"/>
      <c r="D92" s="204"/>
      <c r="F92" s="195"/>
      <c r="G92" s="205"/>
      <c r="H92" s="204"/>
      <c r="I92" s="204"/>
      <c r="J92" s="204"/>
      <c r="K92" s="204"/>
      <c r="L92" s="204"/>
      <c r="M92" s="204"/>
      <c r="N92" s="204"/>
      <c r="O92" s="204"/>
      <c r="Q92" s="204"/>
      <c r="R92" s="204"/>
      <c r="S92" s="200"/>
      <c r="T92" s="200"/>
    </row>
    <row r="93" spans="1:21" x14ac:dyDescent="0.35">
      <c r="B93" s="207"/>
      <c r="C93" s="208"/>
      <c r="D93" s="204"/>
      <c r="F93" s="195"/>
      <c r="G93" s="205"/>
      <c r="H93" s="204"/>
      <c r="I93" s="204"/>
      <c r="J93" s="204"/>
      <c r="K93" s="204"/>
      <c r="L93" s="204"/>
      <c r="M93" s="204"/>
      <c r="N93" s="204"/>
      <c r="O93" s="204"/>
      <c r="Q93" s="204"/>
      <c r="R93" s="204"/>
      <c r="S93" s="200"/>
      <c r="T93" s="200"/>
    </row>
    <row r="94" spans="1:21" x14ac:dyDescent="0.35">
      <c r="B94" s="207"/>
      <c r="C94" s="204"/>
      <c r="D94" s="196"/>
      <c r="F94" s="197"/>
      <c r="G94" s="205"/>
      <c r="H94" s="204"/>
      <c r="I94" s="204"/>
      <c r="J94" s="204"/>
      <c r="K94" s="204"/>
      <c r="L94" s="204"/>
      <c r="M94" s="204"/>
      <c r="N94" s="204"/>
      <c r="O94" s="204"/>
      <c r="Q94" s="204"/>
      <c r="R94" s="196"/>
      <c r="S94" s="200"/>
      <c r="T94" s="200"/>
    </row>
    <row r="95" spans="1:21" x14ac:dyDescent="0.35">
      <c r="B95" s="207"/>
      <c r="C95" s="204"/>
      <c r="D95" s="209" t="s">
        <v>1</v>
      </c>
      <c r="F95" s="210"/>
      <c r="G95" s="205"/>
      <c r="H95" s="204"/>
      <c r="I95" s="204"/>
      <c r="J95" s="204"/>
      <c r="K95" s="204"/>
      <c r="L95" s="204"/>
      <c r="M95" s="204"/>
      <c r="N95" s="204"/>
      <c r="O95" s="204"/>
      <c r="Q95" s="204"/>
      <c r="R95" s="209" t="s">
        <v>209</v>
      </c>
      <c r="S95" s="200"/>
      <c r="T95" s="200"/>
    </row>
    <row r="96" spans="1:21" x14ac:dyDescent="0.35">
      <c r="B96" s="211"/>
      <c r="C96" s="204"/>
      <c r="D96" s="196"/>
      <c r="E96" s="210"/>
      <c r="F96" s="210"/>
      <c r="G96" s="205"/>
      <c r="H96" s="204"/>
      <c r="I96" s="204"/>
      <c r="J96" s="204"/>
      <c r="K96" s="204"/>
      <c r="L96" s="204"/>
      <c r="M96" s="204"/>
      <c r="N96" s="204"/>
      <c r="O96" s="204"/>
      <c r="P96" s="212"/>
      <c r="Q96" s="204"/>
      <c r="S96" s="200"/>
      <c r="T96" s="200"/>
    </row>
    <row r="97" spans="1:21" x14ac:dyDescent="0.35">
      <c r="A97" s="210"/>
      <c r="B97" s="211"/>
      <c r="C97" s="209"/>
      <c r="D97" s="196"/>
      <c r="E97" s="210"/>
      <c r="F97" s="210"/>
      <c r="G97" s="205"/>
      <c r="H97" s="204"/>
      <c r="I97" s="204"/>
      <c r="J97" s="204"/>
      <c r="K97" s="204"/>
      <c r="L97" s="204"/>
      <c r="M97" s="204"/>
      <c r="N97" s="204"/>
      <c r="O97" s="204"/>
      <c r="P97" s="212"/>
      <c r="Q97" s="204"/>
      <c r="S97" s="200"/>
      <c r="T97" s="200"/>
    </row>
    <row r="98" spans="1:21" x14ac:dyDescent="0.35">
      <c r="A98" s="210"/>
      <c r="B98" s="211"/>
      <c r="C98" s="209"/>
      <c r="D98" s="196"/>
      <c r="E98" s="210"/>
      <c r="F98" s="210"/>
      <c r="G98" s="205"/>
      <c r="H98" s="204"/>
      <c r="I98" s="204"/>
      <c r="J98" s="204"/>
      <c r="K98" s="204"/>
      <c r="L98" s="204"/>
      <c r="M98" s="204"/>
      <c r="N98" s="204"/>
      <c r="O98" s="204"/>
      <c r="P98" s="212"/>
      <c r="Q98" s="204"/>
      <c r="S98" s="200"/>
      <c r="T98" s="200"/>
    </row>
    <row r="99" spans="1:21" x14ac:dyDescent="0.35">
      <c r="A99" s="210"/>
      <c r="B99" s="211"/>
      <c r="C99" s="209"/>
      <c r="D99" s="196"/>
      <c r="E99" s="210"/>
      <c r="F99" s="210"/>
      <c r="G99" s="205"/>
      <c r="H99" s="204"/>
      <c r="I99" s="204"/>
      <c r="J99" s="204"/>
      <c r="K99" s="204"/>
      <c r="L99" s="204"/>
      <c r="M99" s="204"/>
      <c r="N99" s="204"/>
      <c r="O99" s="204"/>
      <c r="P99" s="213"/>
      <c r="Q99" s="204"/>
      <c r="S99" s="200"/>
      <c r="T99" s="200"/>
    </row>
    <row r="100" spans="1:21" x14ac:dyDescent="0.35">
      <c r="A100" s="210"/>
      <c r="B100" s="211"/>
      <c r="C100" s="209"/>
      <c r="D100" s="196"/>
      <c r="E100" s="210"/>
      <c r="F100" s="210"/>
      <c r="G100" s="205"/>
      <c r="H100" s="204"/>
      <c r="I100" s="204"/>
      <c r="J100" s="204"/>
      <c r="K100" s="204"/>
      <c r="L100" s="204"/>
      <c r="M100" s="204"/>
      <c r="N100" s="204"/>
      <c r="O100" s="204"/>
      <c r="P100" s="213"/>
      <c r="Q100" s="204"/>
      <c r="S100" s="214"/>
      <c r="T100" s="214"/>
    </row>
    <row r="101" spans="1:21" x14ac:dyDescent="0.35">
      <c r="A101" s="210"/>
      <c r="B101" s="211"/>
      <c r="C101" s="209"/>
      <c r="D101" s="196"/>
      <c r="E101" s="210"/>
      <c r="F101" s="210"/>
      <c r="G101" s="205"/>
      <c r="H101" s="204"/>
      <c r="I101" s="204"/>
      <c r="J101" s="204"/>
      <c r="K101" s="204"/>
      <c r="L101" s="204"/>
      <c r="M101" s="204"/>
      <c r="N101" s="204"/>
      <c r="O101" s="204"/>
      <c r="P101" s="213"/>
      <c r="Q101" s="204"/>
      <c r="S101" s="214"/>
      <c r="T101" s="214"/>
    </row>
    <row r="102" spans="1:21" s="106" customFormat="1" x14ac:dyDescent="0.35">
      <c r="A102" s="210"/>
      <c r="B102" s="211"/>
      <c r="C102" s="209"/>
      <c r="D102" s="196"/>
      <c r="E102" s="210"/>
      <c r="F102" s="210"/>
      <c r="G102" s="205"/>
      <c r="H102" s="204"/>
      <c r="I102" s="204"/>
      <c r="J102" s="204"/>
      <c r="K102" s="204"/>
      <c r="L102" s="204"/>
      <c r="M102" s="204"/>
      <c r="N102" s="204"/>
      <c r="O102" s="204"/>
      <c r="P102" s="213"/>
      <c r="Q102" s="204"/>
      <c r="S102" s="215"/>
      <c r="T102" s="215"/>
      <c r="U102" s="201"/>
    </row>
    <row r="103" spans="1:21" s="106" customFormat="1" x14ac:dyDescent="0.35">
      <c r="A103" s="210"/>
      <c r="B103" s="211"/>
      <c r="C103" s="209"/>
      <c r="D103" s="196"/>
      <c r="E103" s="210"/>
      <c r="F103" s="201"/>
      <c r="G103" s="216"/>
      <c r="H103" s="204"/>
      <c r="I103" s="204"/>
      <c r="J103" s="204"/>
      <c r="K103" s="204"/>
      <c r="L103" s="204"/>
      <c r="M103" s="204"/>
      <c r="N103" s="204"/>
      <c r="O103" s="204"/>
      <c r="P103" s="217"/>
      <c r="Q103" s="204"/>
      <c r="S103" s="215"/>
      <c r="T103" s="215"/>
      <c r="U103" s="201"/>
    </row>
    <row r="104" spans="1:21" s="106" customFormat="1" x14ac:dyDescent="0.35">
      <c r="A104" s="210"/>
      <c r="B104" s="211"/>
      <c r="C104" s="209"/>
      <c r="E104" s="210"/>
      <c r="F104" s="210"/>
      <c r="G104" s="205"/>
      <c r="H104" s="204"/>
      <c r="I104" s="204"/>
      <c r="J104" s="204"/>
      <c r="K104" s="204"/>
      <c r="L104" s="204"/>
      <c r="M104" s="204"/>
      <c r="N104" s="204"/>
      <c r="O104" s="204"/>
      <c r="P104" s="213"/>
      <c r="Q104" s="204"/>
      <c r="S104" s="215"/>
      <c r="T104" s="215"/>
      <c r="U104" s="201"/>
    </row>
    <row r="105" spans="1:21" s="106" customFormat="1" x14ac:dyDescent="0.35">
      <c r="A105" s="210"/>
      <c r="B105" s="211"/>
      <c r="C105" s="209"/>
      <c r="D105" s="196"/>
      <c r="E105" s="210"/>
      <c r="F105" s="210"/>
      <c r="G105" s="205"/>
      <c r="H105" s="204"/>
      <c r="I105" s="204"/>
      <c r="J105" s="204"/>
      <c r="K105" s="204"/>
      <c r="L105" s="204"/>
      <c r="M105" s="204"/>
      <c r="N105" s="204"/>
      <c r="O105" s="204"/>
      <c r="P105" s="213"/>
      <c r="Q105" s="204"/>
      <c r="S105" s="215"/>
      <c r="T105" s="215"/>
      <c r="U105" s="201"/>
    </row>
    <row r="106" spans="1:21" s="106" customFormat="1" x14ac:dyDescent="0.35">
      <c r="A106" s="210"/>
      <c r="B106" s="211"/>
      <c r="C106" s="209"/>
      <c r="D106" s="196"/>
      <c r="E106" s="210"/>
      <c r="F106" s="210"/>
      <c r="G106" s="205"/>
      <c r="H106" s="204"/>
      <c r="I106" s="204"/>
      <c r="J106" s="204"/>
      <c r="K106" s="204"/>
      <c r="L106" s="204"/>
      <c r="M106" s="204"/>
      <c r="N106" s="204"/>
      <c r="O106" s="204"/>
      <c r="P106" s="213"/>
      <c r="Q106" s="204"/>
      <c r="S106" s="215"/>
      <c r="T106" s="215"/>
      <c r="U106" s="201"/>
    </row>
    <row r="107" spans="1:21" s="106" customFormat="1" x14ac:dyDescent="0.35">
      <c r="A107" s="210"/>
      <c r="B107" s="211"/>
      <c r="C107" s="209"/>
      <c r="D107" s="196"/>
      <c r="E107" s="210"/>
      <c r="F107" s="210"/>
      <c r="G107" s="205"/>
      <c r="H107" s="204"/>
      <c r="I107" s="204"/>
      <c r="J107" s="204"/>
      <c r="K107" s="204"/>
      <c r="L107" s="204"/>
      <c r="M107" s="204"/>
      <c r="N107" s="204"/>
      <c r="O107" s="204"/>
      <c r="P107" s="213"/>
      <c r="Q107" s="204"/>
      <c r="S107" s="215"/>
      <c r="T107" s="215"/>
      <c r="U107" s="201"/>
    </row>
    <row r="108" spans="1:21" s="106" customFormat="1" x14ac:dyDescent="0.35">
      <c r="A108" s="210"/>
      <c r="B108" s="211"/>
      <c r="C108" s="209"/>
      <c r="D108" s="196"/>
      <c r="E108" s="210"/>
      <c r="F108" s="210"/>
      <c r="G108" s="205"/>
      <c r="H108" s="204"/>
      <c r="I108" s="204"/>
      <c r="J108" s="204"/>
      <c r="K108" s="204"/>
      <c r="L108" s="204"/>
      <c r="M108" s="204"/>
      <c r="N108" s="204"/>
      <c r="O108" s="204"/>
      <c r="P108" s="217"/>
      <c r="Q108" s="204"/>
      <c r="S108" s="215"/>
      <c r="T108" s="215"/>
      <c r="U108" s="201"/>
    </row>
    <row r="109" spans="1:21" s="106" customFormat="1" x14ac:dyDescent="0.35">
      <c r="A109" s="210"/>
      <c r="B109" s="211"/>
      <c r="C109" s="209"/>
      <c r="D109" s="196"/>
      <c r="E109" s="210"/>
      <c r="F109" s="210"/>
      <c r="G109" s="205"/>
      <c r="H109" s="204"/>
      <c r="I109" s="204"/>
      <c r="J109" s="204"/>
      <c r="K109" s="204"/>
      <c r="L109" s="204"/>
      <c r="M109" s="204"/>
      <c r="N109" s="204"/>
      <c r="O109" s="204"/>
      <c r="P109" s="213"/>
      <c r="Q109" s="204"/>
      <c r="S109" s="215"/>
      <c r="T109" s="215"/>
      <c r="U109" s="201"/>
    </row>
    <row r="110" spans="1:21" s="106" customFormat="1" x14ac:dyDescent="0.35">
      <c r="A110" s="210"/>
      <c r="B110" s="211"/>
      <c r="C110" s="209"/>
      <c r="D110" s="196"/>
      <c r="E110" s="210"/>
      <c r="F110" s="210"/>
      <c r="G110" s="205"/>
      <c r="H110" s="204"/>
      <c r="I110" s="204"/>
      <c r="J110" s="204"/>
      <c r="K110" s="204"/>
      <c r="L110" s="204"/>
      <c r="M110" s="204"/>
      <c r="N110" s="204"/>
      <c r="O110" s="204"/>
      <c r="P110" s="217"/>
      <c r="Q110" s="204"/>
      <c r="S110" s="215"/>
      <c r="T110" s="215"/>
      <c r="U110" s="201"/>
    </row>
    <row r="111" spans="1:21" s="106" customFormat="1" x14ac:dyDescent="0.35">
      <c r="A111" s="210"/>
      <c r="B111" s="211"/>
      <c r="C111" s="209"/>
      <c r="D111" s="196"/>
      <c r="E111" s="210"/>
      <c r="F111" s="210"/>
      <c r="G111" s="205"/>
      <c r="H111" s="204"/>
      <c r="I111" s="204"/>
      <c r="J111" s="204"/>
      <c r="K111" s="204"/>
      <c r="L111" s="204"/>
      <c r="M111" s="204"/>
      <c r="N111" s="204"/>
      <c r="O111" s="204"/>
      <c r="P111" s="213"/>
      <c r="Q111" s="204"/>
      <c r="S111" s="215"/>
      <c r="T111" s="215"/>
      <c r="U111" s="201"/>
    </row>
    <row r="112" spans="1:21" s="106" customFormat="1" x14ac:dyDescent="0.35">
      <c r="A112" s="210"/>
      <c r="B112" s="211"/>
      <c r="C112" s="209"/>
      <c r="D112" s="196"/>
      <c r="E112" s="210"/>
      <c r="F112" s="210"/>
      <c r="G112" s="205"/>
      <c r="H112" s="204"/>
      <c r="I112" s="204"/>
      <c r="J112" s="204"/>
      <c r="K112" s="204"/>
      <c r="L112" s="204"/>
      <c r="M112" s="204"/>
      <c r="N112" s="204"/>
      <c r="O112" s="204"/>
      <c r="P112" s="213"/>
      <c r="Q112" s="204"/>
      <c r="S112" s="215"/>
      <c r="T112" s="215"/>
      <c r="U112" s="201"/>
    </row>
    <row r="113" spans="1:21" s="106" customFormat="1" x14ac:dyDescent="0.35">
      <c r="A113" s="210"/>
      <c r="B113" s="211"/>
      <c r="C113" s="209"/>
      <c r="D113" s="196"/>
      <c r="E113" s="210"/>
      <c r="F113" s="210"/>
      <c r="G113" s="205"/>
      <c r="H113" s="204"/>
      <c r="I113" s="204"/>
      <c r="J113" s="204"/>
      <c r="K113" s="204"/>
      <c r="L113" s="204"/>
      <c r="M113" s="204"/>
      <c r="N113" s="204"/>
      <c r="O113" s="204"/>
      <c r="P113" s="212"/>
      <c r="Q113" s="204"/>
      <c r="S113" s="215"/>
      <c r="T113" s="215"/>
      <c r="U113" s="201"/>
    </row>
    <row r="114" spans="1:21" s="106" customFormat="1" x14ac:dyDescent="0.35">
      <c r="A114" s="210"/>
      <c r="B114" s="211"/>
      <c r="C114" s="209"/>
      <c r="D114" s="196"/>
      <c r="E114" s="210"/>
      <c r="F114" s="210"/>
      <c r="G114" s="205"/>
      <c r="H114" s="204"/>
      <c r="I114" s="204"/>
      <c r="J114" s="204"/>
      <c r="K114" s="204"/>
      <c r="L114" s="204"/>
      <c r="M114" s="204"/>
      <c r="N114" s="204"/>
      <c r="O114" s="204"/>
      <c r="P114" s="212"/>
      <c r="Q114" s="204"/>
      <c r="S114" s="215"/>
      <c r="T114" s="215"/>
      <c r="U114" s="201"/>
    </row>
    <row r="115" spans="1:21" s="106" customFormat="1" x14ac:dyDescent="0.35">
      <c r="A115" s="210"/>
      <c r="B115" s="211"/>
      <c r="C115" s="209"/>
      <c r="D115" s="196"/>
      <c r="E115" s="210"/>
      <c r="F115" s="210"/>
      <c r="G115" s="205"/>
      <c r="H115" s="204"/>
      <c r="I115" s="204"/>
      <c r="J115" s="204"/>
      <c r="K115" s="204"/>
      <c r="L115" s="204"/>
      <c r="M115" s="204"/>
      <c r="N115" s="204"/>
      <c r="O115" s="204"/>
      <c r="P115" s="212"/>
      <c r="Q115" s="204"/>
      <c r="S115" s="215"/>
      <c r="T115" s="215"/>
      <c r="U115" s="201"/>
    </row>
    <row r="116" spans="1:21" s="106" customFormat="1" x14ac:dyDescent="0.35">
      <c r="A116" s="210"/>
      <c r="B116" s="211"/>
      <c r="C116" s="209"/>
      <c r="D116" s="196"/>
      <c r="E116" s="210"/>
      <c r="F116" s="210"/>
      <c r="G116" s="205"/>
      <c r="H116" s="204"/>
      <c r="I116" s="204"/>
      <c r="J116" s="204"/>
      <c r="K116" s="204"/>
      <c r="L116" s="204"/>
      <c r="M116" s="204"/>
      <c r="N116" s="204"/>
      <c r="O116" s="204"/>
      <c r="P116" s="212"/>
      <c r="Q116" s="204"/>
      <c r="S116" s="215"/>
      <c r="T116" s="215"/>
      <c r="U116" s="201"/>
    </row>
    <row r="117" spans="1:21" s="106" customFormat="1" x14ac:dyDescent="0.35">
      <c r="A117" s="210"/>
      <c r="B117" s="211"/>
      <c r="C117" s="209"/>
      <c r="D117" s="196"/>
      <c r="E117" s="210"/>
      <c r="F117" s="210"/>
      <c r="G117" s="205"/>
      <c r="H117" s="204"/>
      <c r="I117" s="204"/>
      <c r="J117" s="204"/>
      <c r="K117" s="204"/>
      <c r="L117" s="204"/>
      <c r="M117" s="204"/>
      <c r="N117" s="204"/>
      <c r="O117" s="204"/>
      <c r="P117" s="212"/>
      <c r="Q117" s="204"/>
      <c r="S117" s="215"/>
      <c r="T117" s="215"/>
      <c r="U117" s="201"/>
    </row>
    <row r="118" spans="1:21" s="106" customFormat="1" x14ac:dyDescent="0.35">
      <c r="A118" s="210"/>
      <c r="B118" s="211"/>
      <c r="C118" s="209"/>
      <c r="D118" s="196"/>
      <c r="E118" s="210"/>
      <c r="F118" s="210"/>
      <c r="G118" s="205"/>
      <c r="H118" s="204"/>
      <c r="I118" s="204"/>
      <c r="J118" s="204"/>
      <c r="K118" s="204"/>
      <c r="L118" s="204"/>
      <c r="M118" s="204"/>
      <c r="N118" s="204"/>
      <c r="O118" s="204"/>
      <c r="P118" s="212"/>
      <c r="Q118" s="204"/>
      <c r="S118" s="215"/>
      <c r="T118" s="215"/>
      <c r="U118" s="201"/>
    </row>
    <row r="119" spans="1:21" s="106" customFormat="1" x14ac:dyDescent="0.35">
      <c r="A119" s="210"/>
      <c r="B119" s="211"/>
      <c r="C119" s="209"/>
      <c r="D119" s="196"/>
      <c r="E119" s="210"/>
      <c r="F119" s="210"/>
      <c r="G119" s="205"/>
      <c r="H119" s="204"/>
      <c r="I119" s="204"/>
      <c r="J119" s="204"/>
      <c r="K119" s="204"/>
      <c r="L119" s="204"/>
      <c r="M119" s="204"/>
      <c r="N119" s="204"/>
      <c r="O119" s="204"/>
      <c r="P119" s="212"/>
      <c r="Q119" s="204"/>
      <c r="S119" s="215"/>
      <c r="T119" s="215"/>
      <c r="U119" s="201"/>
    </row>
    <row r="120" spans="1:21" s="106" customFormat="1" x14ac:dyDescent="0.35">
      <c r="A120" s="210"/>
      <c r="B120" s="211"/>
      <c r="C120" s="209"/>
      <c r="D120" s="196"/>
      <c r="E120" s="210"/>
      <c r="F120" s="210"/>
      <c r="G120" s="205"/>
      <c r="H120" s="204"/>
      <c r="I120" s="204"/>
      <c r="J120" s="204"/>
      <c r="K120" s="204"/>
      <c r="L120" s="204"/>
      <c r="M120" s="204"/>
      <c r="N120" s="204"/>
      <c r="O120" s="204"/>
      <c r="P120" s="212"/>
      <c r="Q120" s="204"/>
      <c r="S120" s="215"/>
      <c r="T120" s="215"/>
      <c r="U120" s="201"/>
    </row>
    <row r="121" spans="1:21" s="106" customFormat="1" x14ac:dyDescent="0.35">
      <c r="A121" s="210"/>
      <c r="B121" s="211"/>
      <c r="C121" s="209"/>
      <c r="D121" s="209"/>
      <c r="E121" s="210"/>
      <c r="F121" s="210"/>
      <c r="G121" s="194"/>
      <c r="H121" s="209"/>
      <c r="I121" s="209"/>
      <c r="J121" s="209"/>
      <c r="K121" s="209"/>
      <c r="L121" s="209"/>
      <c r="M121" s="209"/>
      <c r="N121" s="209"/>
      <c r="O121" s="209"/>
      <c r="P121" s="218"/>
      <c r="Q121" s="209"/>
      <c r="S121" s="215"/>
      <c r="T121" s="215"/>
      <c r="U121" s="201"/>
    </row>
    <row r="122" spans="1:21" s="106" customFormat="1" x14ac:dyDescent="0.35">
      <c r="A122" s="210"/>
      <c r="B122" s="211"/>
      <c r="C122" s="209"/>
      <c r="D122" s="209"/>
      <c r="E122" s="210"/>
      <c r="F122" s="210"/>
      <c r="G122" s="194"/>
      <c r="H122" s="209"/>
      <c r="I122" s="209"/>
      <c r="J122" s="209"/>
      <c r="K122" s="209"/>
      <c r="L122" s="209"/>
      <c r="M122" s="209"/>
      <c r="N122" s="209"/>
      <c r="O122" s="209"/>
      <c r="P122" s="218"/>
      <c r="Q122" s="209"/>
      <c r="S122" s="215"/>
      <c r="T122" s="215"/>
      <c r="U122" s="201"/>
    </row>
    <row r="123" spans="1:21" s="106" customFormat="1" x14ac:dyDescent="0.35">
      <c r="A123" s="210"/>
      <c r="B123" s="211"/>
      <c r="C123" s="209"/>
      <c r="D123" s="209"/>
      <c r="E123" s="210"/>
      <c r="F123" s="210"/>
      <c r="G123" s="194"/>
      <c r="H123" s="209"/>
      <c r="I123" s="209"/>
      <c r="J123" s="209"/>
      <c r="K123" s="209"/>
      <c r="L123" s="209"/>
      <c r="M123" s="209"/>
      <c r="N123" s="209"/>
      <c r="O123" s="209"/>
      <c r="P123" s="218"/>
      <c r="Q123" s="209"/>
      <c r="S123" s="200"/>
      <c r="T123" s="200"/>
      <c r="U123" s="201"/>
    </row>
    <row r="124" spans="1:21" s="106" customFormat="1" x14ac:dyDescent="0.35">
      <c r="A124" s="210"/>
      <c r="B124" s="211"/>
      <c r="C124" s="209"/>
      <c r="D124" s="209"/>
      <c r="E124" s="210"/>
      <c r="F124" s="210"/>
      <c r="G124" s="194"/>
      <c r="H124" s="209"/>
      <c r="I124" s="209"/>
      <c r="J124" s="209"/>
      <c r="K124" s="209"/>
      <c r="L124" s="209"/>
      <c r="M124" s="209"/>
      <c r="N124" s="209"/>
      <c r="O124" s="209"/>
      <c r="P124" s="218"/>
      <c r="Q124" s="209"/>
      <c r="S124" s="200"/>
      <c r="T124" s="200"/>
      <c r="U124" s="201"/>
    </row>
    <row r="125" spans="1:21" s="106" customFormat="1" x14ac:dyDescent="0.35">
      <c r="A125" s="210"/>
      <c r="B125" s="211"/>
      <c r="C125" s="209"/>
      <c r="D125" s="219"/>
      <c r="E125" s="195"/>
      <c r="F125" s="195"/>
      <c r="G125" s="205"/>
      <c r="H125" s="219"/>
      <c r="I125" s="219"/>
      <c r="J125" s="219"/>
      <c r="K125" s="219"/>
      <c r="L125" s="219"/>
      <c r="M125" s="219"/>
      <c r="N125" s="219"/>
      <c r="O125" s="219"/>
      <c r="P125" s="212"/>
      <c r="Q125" s="219"/>
      <c r="S125" s="214"/>
      <c r="T125" s="214"/>
      <c r="U125" s="201"/>
    </row>
    <row r="126" spans="1:21" s="106" customFormat="1" x14ac:dyDescent="0.35">
      <c r="A126" s="202"/>
      <c r="B126" s="220"/>
      <c r="C126" s="209"/>
      <c r="D126" s="219"/>
      <c r="E126" s="195"/>
      <c r="F126" s="195"/>
      <c r="G126" s="205"/>
      <c r="H126" s="219"/>
      <c r="I126" s="219"/>
      <c r="J126" s="219"/>
      <c r="K126" s="219"/>
      <c r="L126" s="219"/>
      <c r="M126" s="219"/>
      <c r="N126" s="219"/>
      <c r="O126" s="219"/>
      <c r="P126" s="212"/>
      <c r="Q126" s="219"/>
      <c r="S126" s="215"/>
      <c r="T126" s="215"/>
      <c r="U126" s="201"/>
    </row>
    <row r="127" spans="1:21" s="106" customFormat="1" x14ac:dyDescent="0.35">
      <c r="A127" s="202"/>
      <c r="B127" s="220"/>
      <c r="C127" s="219"/>
      <c r="D127" s="195"/>
      <c r="E127" s="195"/>
      <c r="F127" s="195"/>
      <c r="G127" s="205"/>
      <c r="H127" s="195"/>
      <c r="I127" s="195"/>
      <c r="J127" s="195"/>
      <c r="K127" s="195"/>
      <c r="L127" s="195"/>
      <c r="M127" s="195"/>
      <c r="N127" s="195"/>
      <c r="O127" s="195"/>
      <c r="P127" s="212"/>
      <c r="Q127" s="195"/>
      <c r="S127" s="215"/>
      <c r="T127" s="215"/>
      <c r="U127" s="201"/>
    </row>
    <row r="128" spans="1:21" s="106" customFormat="1" x14ac:dyDescent="0.35">
      <c r="A128" s="210"/>
      <c r="B128" s="207"/>
      <c r="C128" s="219"/>
      <c r="D128" s="195"/>
      <c r="E128" s="195"/>
      <c r="F128" s="195"/>
      <c r="G128" s="205"/>
      <c r="H128" s="195"/>
      <c r="I128" s="195"/>
      <c r="J128" s="195"/>
      <c r="K128" s="195"/>
      <c r="L128" s="195"/>
      <c r="M128" s="195"/>
      <c r="N128" s="195"/>
      <c r="O128" s="195"/>
      <c r="P128" s="212"/>
      <c r="Q128" s="195"/>
      <c r="S128" s="200"/>
      <c r="T128" s="200"/>
      <c r="U128" s="201"/>
    </row>
    <row r="129" spans="1:21" s="106" customFormat="1" x14ac:dyDescent="0.35">
      <c r="A129" s="210"/>
      <c r="B129" s="207"/>
      <c r="C129" s="204"/>
      <c r="D129" s="195"/>
      <c r="E129" s="195"/>
      <c r="F129" s="195"/>
      <c r="G129" s="205"/>
      <c r="H129" s="195"/>
      <c r="I129" s="195"/>
      <c r="J129" s="195"/>
      <c r="K129" s="195"/>
      <c r="L129" s="195"/>
      <c r="M129" s="195"/>
      <c r="N129" s="195"/>
      <c r="O129" s="195"/>
      <c r="P129" s="212"/>
      <c r="Q129" s="195"/>
      <c r="S129" s="200"/>
      <c r="T129" s="200"/>
      <c r="U129" s="201"/>
    </row>
    <row r="130" spans="1:21" s="106" customFormat="1" x14ac:dyDescent="0.35">
      <c r="A130" s="202"/>
      <c r="B130" s="221"/>
      <c r="C130" s="204"/>
      <c r="D130" s="219"/>
      <c r="E130" s="195"/>
      <c r="F130" s="195"/>
      <c r="G130" s="205"/>
      <c r="H130" s="219"/>
      <c r="I130" s="219"/>
      <c r="J130" s="219"/>
      <c r="K130" s="219"/>
      <c r="L130" s="219"/>
      <c r="M130" s="219"/>
      <c r="N130" s="219"/>
      <c r="O130" s="219"/>
      <c r="P130" s="212"/>
      <c r="Q130" s="219"/>
      <c r="S130" s="214"/>
      <c r="T130" s="214"/>
      <c r="U130" s="201"/>
    </row>
    <row r="131" spans="1:21" s="106" customFormat="1" x14ac:dyDescent="0.35">
      <c r="A131" s="202"/>
      <c r="B131" s="222"/>
      <c r="C131" s="204"/>
      <c r="D131" s="195"/>
      <c r="E131" s="195"/>
      <c r="F131" s="195"/>
      <c r="G131" s="205"/>
      <c r="H131" s="195"/>
      <c r="I131" s="195"/>
      <c r="J131" s="195"/>
      <c r="K131" s="195"/>
      <c r="L131" s="195"/>
      <c r="M131" s="195"/>
      <c r="N131" s="195"/>
      <c r="O131" s="195"/>
      <c r="P131" s="223"/>
      <c r="Q131" s="219"/>
      <c r="S131" s="215"/>
      <c r="T131" s="215"/>
      <c r="U131" s="201"/>
    </row>
    <row r="132" spans="1:21" s="106" customFormat="1" x14ac:dyDescent="0.35">
      <c r="A132" s="202"/>
      <c r="B132" s="224"/>
      <c r="C132" s="219"/>
      <c r="D132" s="195"/>
      <c r="E132" s="195"/>
      <c r="F132" s="195"/>
      <c r="G132" s="205"/>
      <c r="H132" s="195"/>
      <c r="I132" s="195"/>
      <c r="J132" s="195"/>
      <c r="K132" s="195"/>
      <c r="L132" s="195"/>
      <c r="M132" s="195"/>
      <c r="N132" s="195"/>
      <c r="O132" s="195"/>
      <c r="P132" s="223"/>
      <c r="Q132" s="219"/>
      <c r="S132" s="215"/>
      <c r="T132" s="215"/>
      <c r="U132" s="201"/>
    </row>
    <row r="133" spans="1:21" s="106" customFormat="1" x14ac:dyDescent="0.35">
      <c r="A133" s="202"/>
      <c r="B133" s="224"/>
      <c r="C133" s="219"/>
      <c r="D133" s="195"/>
      <c r="E133" s="195"/>
      <c r="F133" s="195"/>
      <c r="G133" s="205"/>
      <c r="H133" s="195"/>
      <c r="I133" s="195"/>
      <c r="J133" s="195"/>
      <c r="K133" s="195"/>
      <c r="L133" s="195"/>
      <c r="M133" s="195"/>
      <c r="N133" s="195"/>
      <c r="O133" s="195"/>
      <c r="P133" s="223"/>
      <c r="Q133" s="219"/>
      <c r="S133" s="225"/>
      <c r="T133" s="225"/>
      <c r="U133" s="201"/>
    </row>
    <row r="134" spans="1:21" s="106" customFormat="1" x14ac:dyDescent="0.35">
      <c r="A134" s="202"/>
      <c r="B134" s="224"/>
      <c r="C134" s="219"/>
      <c r="D134" s="195"/>
      <c r="E134" s="195"/>
      <c r="F134" s="195"/>
      <c r="G134" s="205"/>
      <c r="H134" s="195"/>
      <c r="I134" s="195"/>
      <c r="J134" s="195"/>
      <c r="K134" s="195"/>
      <c r="L134" s="195"/>
      <c r="M134" s="195"/>
      <c r="N134" s="195"/>
      <c r="O134" s="195"/>
      <c r="P134" s="223"/>
      <c r="Q134" s="219"/>
      <c r="S134" s="225"/>
      <c r="T134" s="225"/>
      <c r="U134" s="201"/>
    </row>
    <row r="135" spans="1:21" s="106" customFormat="1" x14ac:dyDescent="0.35">
      <c r="A135" s="202"/>
      <c r="B135" s="224"/>
      <c r="C135" s="219"/>
      <c r="D135" s="195"/>
      <c r="E135" s="195"/>
      <c r="F135" s="195"/>
      <c r="G135" s="205"/>
      <c r="H135" s="195"/>
      <c r="I135" s="195"/>
      <c r="J135" s="195"/>
      <c r="K135" s="195"/>
      <c r="L135" s="195"/>
      <c r="M135" s="195"/>
      <c r="N135" s="195"/>
      <c r="O135" s="195"/>
      <c r="P135" s="223"/>
      <c r="Q135" s="219"/>
      <c r="S135" s="226"/>
      <c r="T135" s="226"/>
      <c r="U135" s="201"/>
    </row>
    <row r="136" spans="1:21" s="106" customFormat="1" x14ac:dyDescent="0.35">
      <c r="A136" s="202"/>
      <c r="B136" s="224"/>
      <c r="C136" s="219"/>
      <c r="D136" s="195"/>
      <c r="E136" s="195"/>
      <c r="F136" s="195"/>
      <c r="G136" s="205"/>
      <c r="H136" s="195"/>
      <c r="I136" s="195"/>
      <c r="J136" s="195"/>
      <c r="K136" s="195"/>
      <c r="L136" s="195"/>
      <c r="M136" s="195"/>
      <c r="N136" s="195"/>
      <c r="O136" s="195"/>
      <c r="P136" s="223"/>
      <c r="Q136" s="219"/>
      <c r="S136" s="226"/>
      <c r="T136" s="226"/>
      <c r="U136" s="201"/>
    </row>
    <row r="137" spans="1:21" s="106" customFormat="1" x14ac:dyDescent="0.35">
      <c r="A137" s="202"/>
      <c r="B137" s="224"/>
      <c r="C137" s="219"/>
      <c r="D137" s="195"/>
      <c r="E137" s="195"/>
      <c r="F137" s="195"/>
      <c r="G137" s="205"/>
      <c r="H137" s="195"/>
      <c r="I137" s="195"/>
      <c r="J137" s="195"/>
      <c r="K137" s="195"/>
      <c r="L137" s="195"/>
      <c r="M137" s="195"/>
      <c r="N137" s="195"/>
      <c r="O137" s="195"/>
      <c r="P137" s="223"/>
      <c r="Q137" s="219"/>
      <c r="S137" s="225"/>
      <c r="T137" s="225"/>
      <c r="U137" s="201"/>
    </row>
    <row r="138" spans="1:21" s="106" customFormat="1" x14ac:dyDescent="0.35">
      <c r="A138" s="202"/>
      <c r="B138" s="224"/>
      <c r="C138" s="219"/>
      <c r="D138" s="195"/>
      <c r="E138" s="195"/>
      <c r="F138" s="195"/>
      <c r="G138" s="205"/>
      <c r="H138" s="195"/>
      <c r="I138" s="195"/>
      <c r="J138" s="195"/>
      <c r="K138" s="195"/>
      <c r="L138" s="195"/>
      <c r="M138" s="195"/>
      <c r="N138" s="195"/>
      <c r="O138" s="195"/>
      <c r="P138" s="223"/>
      <c r="Q138" s="219"/>
      <c r="S138" s="214"/>
      <c r="T138" s="214"/>
      <c r="U138" s="201"/>
    </row>
    <row r="139" spans="1:21" s="106" customFormat="1" x14ac:dyDescent="0.35">
      <c r="A139" s="202"/>
      <c r="B139" s="224"/>
      <c r="C139" s="219"/>
      <c r="D139" s="195"/>
      <c r="E139" s="195"/>
      <c r="F139" s="195"/>
      <c r="G139" s="205"/>
      <c r="H139" s="195"/>
      <c r="I139" s="195"/>
      <c r="J139" s="195"/>
      <c r="K139" s="195"/>
      <c r="L139" s="195"/>
      <c r="M139" s="195"/>
      <c r="N139" s="195"/>
      <c r="O139" s="195"/>
      <c r="P139" s="223"/>
      <c r="Q139" s="219"/>
      <c r="S139" s="215"/>
      <c r="T139" s="215"/>
      <c r="U139" s="201"/>
    </row>
    <row r="140" spans="1:21" s="106" customFormat="1" x14ac:dyDescent="0.35">
      <c r="A140" s="202"/>
      <c r="B140" s="222"/>
      <c r="C140" s="219"/>
      <c r="D140" s="195"/>
      <c r="E140" s="195"/>
      <c r="F140" s="195"/>
      <c r="G140" s="205"/>
      <c r="H140" s="195"/>
      <c r="I140" s="195"/>
      <c r="J140" s="195"/>
      <c r="K140" s="195"/>
      <c r="L140" s="195"/>
      <c r="M140" s="195"/>
      <c r="N140" s="195"/>
      <c r="O140" s="195"/>
      <c r="P140" s="223"/>
      <c r="Q140" s="219"/>
      <c r="S140" s="200"/>
      <c r="T140" s="200"/>
      <c r="U140" s="201"/>
    </row>
    <row r="141" spans="1:21" s="106" customFormat="1" x14ac:dyDescent="0.35">
      <c r="A141" s="202"/>
      <c r="B141" s="224"/>
      <c r="C141" s="227"/>
      <c r="D141" s="195"/>
      <c r="E141" s="195"/>
      <c r="F141" s="195"/>
      <c r="G141" s="205"/>
      <c r="H141" s="195"/>
      <c r="I141" s="195"/>
      <c r="J141" s="195"/>
      <c r="K141" s="195"/>
      <c r="L141" s="195"/>
      <c r="M141" s="195"/>
      <c r="N141" s="195"/>
      <c r="O141" s="195"/>
      <c r="P141" s="223"/>
      <c r="Q141" s="219"/>
      <c r="S141" s="200"/>
      <c r="T141" s="200"/>
      <c r="U141" s="201"/>
    </row>
    <row r="142" spans="1:21" s="106" customFormat="1" x14ac:dyDescent="0.35">
      <c r="A142" s="202"/>
      <c r="B142" s="224"/>
      <c r="C142" s="219"/>
      <c r="D142" s="195"/>
      <c r="E142" s="195"/>
      <c r="F142" s="195"/>
      <c r="G142" s="205"/>
      <c r="H142" s="195"/>
      <c r="I142" s="195"/>
      <c r="J142" s="195"/>
      <c r="K142" s="195"/>
      <c r="L142" s="195"/>
      <c r="M142" s="195"/>
      <c r="N142" s="195"/>
      <c r="O142" s="195"/>
      <c r="P142" s="223"/>
      <c r="Q142" s="219"/>
      <c r="S142" s="200"/>
      <c r="T142" s="200"/>
      <c r="U142" s="201"/>
    </row>
    <row r="143" spans="1:21" s="106" customFormat="1" x14ac:dyDescent="0.35">
      <c r="A143" s="202"/>
      <c r="B143" s="224"/>
      <c r="C143" s="219"/>
      <c r="D143" s="195"/>
      <c r="E143" s="195"/>
      <c r="F143" s="195"/>
      <c r="G143" s="205"/>
      <c r="H143" s="195"/>
      <c r="I143" s="195"/>
      <c r="J143" s="195"/>
      <c r="K143" s="195"/>
      <c r="L143" s="195"/>
      <c r="M143" s="195"/>
      <c r="N143" s="195"/>
      <c r="O143" s="195"/>
      <c r="P143" s="223"/>
      <c r="Q143" s="219"/>
      <c r="S143" s="200"/>
      <c r="T143" s="200"/>
      <c r="U143" s="201"/>
    </row>
    <row r="144" spans="1:21" s="106" customFormat="1" x14ac:dyDescent="0.35">
      <c r="A144" s="202"/>
      <c r="B144" s="224"/>
      <c r="C144" s="219"/>
      <c r="D144" s="195"/>
      <c r="E144" s="195"/>
      <c r="F144" s="195"/>
      <c r="G144" s="205"/>
      <c r="H144" s="195"/>
      <c r="I144" s="195"/>
      <c r="J144" s="195"/>
      <c r="K144" s="195"/>
      <c r="L144" s="195"/>
      <c r="M144" s="195"/>
      <c r="N144" s="195"/>
      <c r="O144" s="195"/>
      <c r="P144" s="223"/>
      <c r="Q144" s="219"/>
      <c r="S144" s="200"/>
      <c r="T144" s="200"/>
      <c r="U144" s="201"/>
    </row>
    <row r="145" spans="1:21" s="106" customFormat="1" x14ac:dyDescent="0.35">
      <c r="A145" s="202"/>
      <c r="B145" s="224"/>
      <c r="C145" s="219"/>
      <c r="D145" s="195"/>
      <c r="E145" s="195"/>
      <c r="F145" s="195"/>
      <c r="G145" s="205"/>
      <c r="H145" s="195"/>
      <c r="I145" s="195"/>
      <c r="J145" s="195"/>
      <c r="K145" s="195"/>
      <c r="L145" s="195"/>
      <c r="M145" s="195"/>
      <c r="N145" s="195"/>
      <c r="O145" s="195"/>
      <c r="P145" s="223"/>
      <c r="Q145" s="219"/>
      <c r="S145" s="200"/>
      <c r="T145" s="200"/>
      <c r="U145" s="201"/>
    </row>
    <row r="146" spans="1:21" s="106" customFormat="1" x14ac:dyDescent="0.35">
      <c r="A146" s="202"/>
      <c r="B146" s="222"/>
      <c r="C146" s="219"/>
      <c r="D146" s="195"/>
      <c r="E146" s="195"/>
      <c r="F146" s="195"/>
      <c r="G146" s="205"/>
      <c r="H146" s="195"/>
      <c r="I146" s="195"/>
      <c r="J146" s="195"/>
      <c r="K146" s="195"/>
      <c r="L146" s="195"/>
      <c r="M146" s="195"/>
      <c r="N146" s="195"/>
      <c r="O146" s="195"/>
      <c r="P146" s="223"/>
      <c r="Q146" s="219"/>
      <c r="S146" s="200"/>
      <c r="T146" s="200"/>
      <c r="U146" s="201"/>
    </row>
    <row r="147" spans="1:21" s="106" customFormat="1" x14ac:dyDescent="0.35">
      <c r="A147" s="202"/>
      <c r="B147" s="224"/>
      <c r="C147" s="219"/>
      <c r="D147" s="195"/>
      <c r="E147" s="195"/>
      <c r="F147" s="195"/>
      <c r="G147" s="205"/>
      <c r="H147" s="195"/>
      <c r="I147" s="195"/>
      <c r="J147" s="195"/>
      <c r="K147" s="195"/>
      <c r="L147" s="195"/>
      <c r="M147" s="195"/>
      <c r="N147" s="195"/>
      <c r="O147" s="195"/>
      <c r="P147" s="223"/>
      <c r="Q147" s="219"/>
      <c r="S147" s="200"/>
      <c r="T147" s="200"/>
      <c r="U147" s="201"/>
    </row>
    <row r="148" spans="1:21" s="106" customFormat="1" x14ac:dyDescent="0.35">
      <c r="A148" s="202"/>
      <c r="B148" s="224"/>
      <c r="C148" s="219"/>
      <c r="D148" s="195"/>
      <c r="E148" s="195"/>
      <c r="F148" s="195"/>
      <c r="G148" s="205"/>
      <c r="H148" s="195"/>
      <c r="I148" s="195"/>
      <c r="J148" s="195"/>
      <c r="K148" s="195"/>
      <c r="L148" s="195"/>
      <c r="M148" s="195"/>
      <c r="N148" s="195"/>
      <c r="O148" s="195"/>
      <c r="P148" s="223"/>
      <c r="Q148" s="219"/>
      <c r="S148" s="200"/>
      <c r="T148" s="200"/>
      <c r="U148" s="201"/>
    </row>
    <row r="149" spans="1:21" s="106" customFormat="1" x14ac:dyDescent="0.35">
      <c r="A149" s="202"/>
      <c r="B149" s="224"/>
      <c r="C149" s="219"/>
      <c r="D149" s="195"/>
      <c r="E149" s="195"/>
      <c r="F149" s="195"/>
      <c r="G149" s="205"/>
      <c r="H149" s="195"/>
      <c r="I149" s="195"/>
      <c r="J149" s="195"/>
      <c r="K149" s="195"/>
      <c r="L149" s="195"/>
      <c r="M149" s="195"/>
      <c r="N149" s="195"/>
      <c r="O149" s="195"/>
      <c r="P149" s="223"/>
      <c r="Q149" s="219"/>
      <c r="S149" s="200"/>
      <c r="T149" s="200"/>
      <c r="U149" s="201"/>
    </row>
    <row r="150" spans="1:21" s="106" customFormat="1" x14ac:dyDescent="0.35">
      <c r="A150" s="202"/>
      <c r="B150" s="224"/>
      <c r="C150" s="219"/>
      <c r="D150" s="195"/>
      <c r="E150" s="195"/>
      <c r="F150" s="195"/>
      <c r="G150" s="205"/>
      <c r="H150" s="195"/>
      <c r="I150" s="195"/>
      <c r="J150" s="195"/>
      <c r="K150" s="195"/>
      <c r="L150" s="195"/>
      <c r="M150" s="195"/>
      <c r="N150" s="195"/>
      <c r="O150" s="195"/>
      <c r="P150" s="223"/>
      <c r="Q150" s="219"/>
      <c r="S150" s="200"/>
      <c r="T150" s="200"/>
      <c r="U150" s="201"/>
    </row>
    <row r="151" spans="1:21" s="106" customFormat="1" x14ac:dyDescent="0.35">
      <c r="A151" s="202"/>
      <c r="B151" s="224"/>
      <c r="C151" s="219"/>
      <c r="D151" s="195"/>
      <c r="E151" s="195"/>
      <c r="F151" s="195"/>
      <c r="G151" s="205"/>
      <c r="H151" s="195"/>
      <c r="I151" s="195"/>
      <c r="J151" s="195"/>
      <c r="K151" s="195"/>
      <c r="L151" s="195"/>
      <c r="M151" s="195"/>
      <c r="N151" s="195"/>
      <c r="O151" s="195"/>
      <c r="P151" s="223"/>
      <c r="Q151" s="219"/>
      <c r="S151" s="225"/>
      <c r="T151" s="225"/>
      <c r="U151" s="201"/>
    </row>
    <row r="152" spans="1:21" s="106" customFormat="1" x14ac:dyDescent="0.35">
      <c r="A152" s="202"/>
      <c r="B152" s="224"/>
      <c r="C152" s="219"/>
      <c r="D152" s="195"/>
      <c r="E152" s="195"/>
      <c r="F152" s="195"/>
      <c r="G152" s="205"/>
      <c r="H152" s="195"/>
      <c r="I152" s="195"/>
      <c r="J152" s="195"/>
      <c r="K152" s="195"/>
      <c r="L152" s="195"/>
      <c r="M152" s="195"/>
      <c r="N152" s="195"/>
      <c r="O152" s="195"/>
      <c r="P152" s="223"/>
      <c r="Q152" s="219"/>
      <c r="S152" s="214"/>
      <c r="T152" s="214"/>
      <c r="U152" s="201"/>
    </row>
    <row r="153" spans="1:21" s="106" customFormat="1" x14ac:dyDescent="0.35">
      <c r="A153" s="202"/>
      <c r="B153" s="224"/>
      <c r="C153" s="219"/>
      <c r="D153" s="195"/>
      <c r="E153" s="195"/>
      <c r="F153" s="195"/>
      <c r="G153" s="205"/>
      <c r="H153" s="195"/>
      <c r="I153" s="195"/>
      <c r="J153" s="195"/>
      <c r="K153" s="195"/>
      <c r="L153" s="195"/>
      <c r="M153" s="195"/>
      <c r="N153" s="195"/>
      <c r="O153" s="195"/>
      <c r="P153" s="223"/>
      <c r="Q153" s="219"/>
      <c r="S153" s="214"/>
      <c r="T153" s="214"/>
      <c r="U153" s="201"/>
    </row>
    <row r="154" spans="1:21" s="106" customFormat="1" x14ac:dyDescent="0.35">
      <c r="A154" s="202"/>
      <c r="B154" s="224"/>
      <c r="C154" s="219"/>
      <c r="D154" s="195"/>
      <c r="E154" s="195"/>
      <c r="F154" s="195"/>
      <c r="G154" s="205"/>
      <c r="H154" s="195"/>
      <c r="I154" s="195"/>
      <c r="J154" s="195"/>
      <c r="K154" s="195"/>
      <c r="L154" s="195"/>
      <c r="M154" s="195"/>
      <c r="N154" s="195"/>
      <c r="O154" s="195"/>
      <c r="P154" s="223"/>
      <c r="Q154" s="219"/>
      <c r="S154" s="215"/>
      <c r="T154" s="215"/>
      <c r="U154" s="201"/>
    </row>
    <row r="155" spans="1:21" s="106" customFormat="1" x14ac:dyDescent="0.35">
      <c r="A155" s="202"/>
      <c r="B155" s="224"/>
      <c r="C155" s="219"/>
      <c r="D155" s="195"/>
      <c r="E155" s="195"/>
      <c r="F155" s="195"/>
      <c r="G155" s="205"/>
      <c r="H155" s="195"/>
      <c r="I155" s="195"/>
      <c r="J155" s="195"/>
      <c r="K155" s="195"/>
      <c r="L155" s="195"/>
      <c r="M155" s="195"/>
      <c r="N155" s="195"/>
      <c r="O155" s="195"/>
      <c r="P155" s="223"/>
      <c r="Q155" s="219"/>
      <c r="S155" s="215"/>
      <c r="T155" s="215"/>
      <c r="U155" s="201"/>
    </row>
    <row r="156" spans="1:21" s="106" customFormat="1" x14ac:dyDescent="0.35">
      <c r="A156" s="202"/>
      <c r="B156" s="224"/>
      <c r="C156" s="219"/>
      <c r="D156" s="195"/>
      <c r="E156" s="195"/>
      <c r="F156" s="195"/>
      <c r="G156" s="205"/>
      <c r="H156" s="195"/>
      <c r="I156" s="195"/>
      <c r="J156" s="195"/>
      <c r="K156" s="195"/>
      <c r="L156" s="195"/>
      <c r="M156" s="195"/>
      <c r="N156" s="195"/>
      <c r="O156" s="195"/>
      <c r="P156" s="223"/>
      <c r="Q156" s="219"/>
      <c r="S156" s="215"/>
      <c r="T156" s="215"/>
      <c r="U156" s="201"/>
    </row>
    <row r="157" spans="1:21" s="106" customFormat="1" x14ac:dyDescent="0.35">
      <c r="A157" s="202"/>
      <c r="B157" s="224"/>
      <c r="C157" s="219"/>
      <c r="D157" s="195"/>
      <c r="E157" s="195"/>
      <c r="F157" s="195"/>
      <c r="G157" s="205"/>
      <c r="H157" s="195"/>
      <c r="I157" s="195"/>
      <c r="J157" s="195"/>
      <c r="K157" s="195"/>
      <c r="L157" s="195"/>
      <c r="M157" s="195"/>
      <c r="N157" s="195"/>
      <c r="O157" s="195"/>
      <c r="P157" s="223"/>
      <c r="Q157" s="219"/>
      <c r="S157" s="215"/>
      <c r="T157" s="215"/>
      <c r="U157" s="201"/>
    </row>
    <row r="158" spans="1:21" s="106" customFormat="1" x14ac:dyDescent="0.35">
      <c r="A158" s="202"/>
      <c r="B158" s="224"/>
      <c r="C158" s="228"/>
      <c r="D158" s="195"/>
      <c r="E158" s="195"/>
      <c r="F158" s="195"/>
      <c r="G158" s="205"/>
      <c r="H158" s="195"/>
      <c r="I158" s="195"/>
      <c r="J158" s="195"/>
      <c r="K158" s="195"/>
      <c r="L158" s="195"/>
      <c r="M158" s="195"/>
      <c r="N158" s="195"/>
      <c r="O158" s="195"/>
      <c r="P158" s="223"/>
      <c r="Q158" s="219"/>
      <c r="S158" s="215"/>
      <c r="T158" s="215"/>
      <c r="U158" s="201"/>
    </row>
    <row r="159" spans="1:21" s="106" customFormat="1" x14ac:dyDescent="0.35">
      <c r="A159" s="202"/>
      <c r="B159" s="224"/>
      <c r="C159" s="228"/>
      <c r="D159" s="195"/>
      <c r="E159" s="195"/>
      <c r="F159" s="195"/>
      <c r="G159" s="205"/>
      <c r="H159" s="195"/>
      <c r="I159" s="195"/>
      <c r="J159" s="195"/>
      <c r="K159" s="195"/>
      <c r="L159" s="195"/>
      <c r="M159" s="195"/>
      <c r="N159" s="195"/>
      <c r="O159" s="195"/>
      <c r="P159" s="223"/>
      <c r="Q159" s="219"/>
      <c r="S159" s="215"/>
      <c r="T159" s="215"/>
      <c r="U159" s="201"/>
    </row>
    <row r="160" spans="1:21" s="106" customFormat="1" x14ac:dyDescent="0.35">
      <c r="A160" s="202"/>
      <c r="B160" s="224"/>
      <c r="C160" s="219"/>
      <c r="D160" s="195"/>
      <c r="E160" s="195"/>
      <c r="F160" s="195"/>
      <c r="G160" s="205"/>
      <c r="H160" s="195"/>
      <c r="I160" s="195"/>
      <c r="J160" s="195"/>
      <c r="K160" s="195"/>
      <c r="L160" s="195"/>
      <c r="M160" s="195"/>
      <c r="N160" s="195"/>
      <c r="O160" s="195"/>
      <c r="P160" s="223"/>
      <c r="Q160" s="219"/>
      <c r="S160" s="215"/>
      <c r="T160" s="215"/>
      <c r="U160" s="201"/>
    </row>
    <row r="161" spans="1:21" s="106" customFormat="1" x14ac:dyDescent="0.35">
      <c r="A161" s="202"/>
      <c r="B161" s="224"/>
      <c r="C161" s="219"/>
      <c r="D161" s="195"/>
      <c r="E161" s="195"/>
      <c r="F161" s="195"/>
      <c r="G161" s="205"/>
      <c r="H161" s="195"/>
      <c r="I161" s="195"/>
      <c r="J161" s="195"/>
      <c r="K161" s="195"/>
      <c r="L161" s="195"/>
      <c r="M161" s="195"/>
      <c r="N161" s="195"/>
      <c r="O161" s="195"/>
      <c r="P161" s="223"/>
      <c r="Q161" s="219"/>
      <c r="S161" s="215"/>
      <c r="T161" s="215"/>
      <c r="U161" s="201"/>
    </row>
    <row r="162" spans="1:21" s="106" customFormat="1" x14ac:dyDescent="0.35">
      <c r="A162" s="202"/>
      <c r="B162" s="224"/>
      <c r="C162" s="219"/>
      <c r="D162" s="195"/>
      <c r="E162" s="195"/>
      <c r="F162" s="195"/>
      <c r="G162" s="205"/>
      <c r="H162" s="195"/>
      <c r="I162" s="195"/>
      <c r="J162" s="195"/>
      <c r="K162" s="195"/>
      <c r="L162" s="195"/>
      <c r="M162" s="195"/>
      <c r="N162" s="195"/>
      <c r="O162" s="195"/>
      <c r="P162" s="223"/>
      <c r="Q162" s="219"/>
      <c r="S162" s="215"/>
      <c r="T162" s="215"/>
      <c r="U162" s="201"/>
    </row>
    <row r="163" spans="1:21" s="106" customFormat="1" x14ac:dyDescent="0.35">
      <c r="A163" s="202"/>
      <c r="B163" s="224"/>
      <c r="C163" s="219"/>
      <c r="D163" s="195"/>
      <c r="E163" s="195"/>
      <c r="F163" s="195"/>
      <c r="G163" s="205"/>
      <c r="H163" s="195"/>
      <c r="I163" s="195"/>
      <c r="J163" s="195"/>
      <c r="K163" s="195"/>
      <c r="L163" s="195"/>
      <c r="M163" s="195"/>
      <c r="N163" s="195"/>
      <c r="O163" s="195"/>
      <c r="P163" s="223"/>
      <c r="Q163" s="219"/>
      <c r="S163" s="215"/>
      <c r="T163" s="215"/>
      <c r="U163" s="201"/>
    </row>
    <row r="164" spans="1:21" s="106" customFormat="1" x14ac:dyDescent="0.35">
      <c r="A164" s="202"/>
      <c r="B164" s="224"/>
      <c r="C164" s="219"/>
      <c r="D164" s="195"/>
      <c r="E164" s="195"/>
      <c r="F164" s="195"/>
      <c r="G164" s="205"/>
      <c r="H164" s="195"/>
      <c r="I164" s="195"/>
      <c r="J164" s="195"/>
      <c r="K164" s="195"/>
      <c r="L164" s="195"/>
      <c r="M164" s="195"/>
      <c r="N164" s="195"/>
      <c r="O164" s="195"/>
      <c r="P164" s="223"/>
      <c r="Q164" s="219"/>
      <c r="S164" s="215"/>
      <c r="T164" s="215"/>
      <c r="U164" s="201"/>
    </row>
    <row r="165" spans="1:21" s="106" customFormat="1" x14ac:dyDescent="0.35">
      <c r="A165" s="202"/>
      <c r="B165" s="224"/>
      <c r="C165" s="219"/>
      <c r="D165" s="195"/>
      <c r="E165" s="195"/>
      <c r="F165" s="195"/>
      <c r="G165" s="205"/>
      <c r="H165" s="195"/>
      <c r="I165" s="195"/>
      <c r="J165" s="195"/>
      <c r="K165" s="195"/>
      <c r="L165" s="195"/>
      <c r="M165" s="195"/>
      <c r="N165" s="195"/>
      <c r="O165" s="195"/>
      <c r="P165" s="223"/>
      <c r="Q165" s="219"/>
      <c r="S165" s="215"/>
      <c r="T165" s="215"/>
      <c r="U165" s="201"/>
    </row>
    <row r="166" spans="1:21" s="106" customFormat="1" x14ac:dyDescent="0.35">
      <c r="A166" s="202"/>
      <c r="B166" s="224"/>
      <c r="C166" s="219"/>
      <c r="D166" s="195"/>
      <c r="E166" s="195"/>
      <c r="F166" s="195"/>
      <c r="G166" s="205"/>
      <c r="H166" s="195"/>
      <c r="I166" s="195"/>
      <c r="J166" s="195"/>
      <c r="K166" s="195"/>
      <c r="L166" s="195"/>
      <c r="M166" s="195"/>
      <c r="N166" s="195"/>
      <c r="O166" s="195"/>
      <c r="P166" s="223"/>
      <c r="Q166" s="219"/>
      <c r="S166" s="200"/>
      <c r="T166" s="200"/>
      <c r="U166" s="201"/>
    </row>
    <row r="167" spans="1:21" s="106" customFormat="1" x14ac:dyDescent="0.35">
      <c r="A167" s="202"/>
      <c r="B167" s="224"/>
      <c r="C167" s="219"/>
      <c r="D167" s="195"/>
      <c r="E167" s="195"/>
      <c r="F167" s="195"/>
      <c r="G167" s="205"/>
      <c r="H167" s="195"/>
      <c r="I167" s="195"/>
      <c r="J167" s="195"/>
      <c r="K167" s="195"/>
      <c r="L167" s="195"/>
      <c r="M167" s="195"/>
      <c r="N167" s="195"/>
      <c r="O167" s="195"/>
      <c r="P167" s="223"/>
      <c r="Q167" s="219"/>
      <c r="S167" s="200"/>
      <c r="T167" s="200"/>
      <c r="U167" s="201"/>
    </row>
    <row r="168" spans="1:21" s="106" customFormat="1" x14ac:dyDescent="0.35">
      <c r="A168" s="202"/>
      <c r="B168" s="224"/>
      <c r="C168" s="219"/>
      <c r="D168" s="195"/>
      <c r="E168" s="195"/>
      <c r="F168" s="195"/>
      <c r="G168" s="205"/>
      <c r="H168" s="195"/>
      <c r="I168" s="195"/>
      <c r="J168" s="195"/>
      <c r="K168" s="195"/>
      <c r="L168" s="195"/>
      <c r="M168" s="195"/>
      <c r="N168" s="195"/>
      <c r="O168" s="195"/>
      <c r="P168" s="223"/>
      <c r="Q168" s="219"/>
      <c r="S168" s="200"/>
      <c r="T168" s="200"/>
      <c r="U168" s="201"/>
    </row>
    <row r="169" spans="1:21" s="106" customFormat="1" x14ac:dyDescent="0.35">
      <c r="A169" s="202"/>
      <c r="B169" s="224"/>
      <c r="C169" s="219"/>
      <c r="D169" s="195"/>
      <c r="E169" s="195"/>
      <c r="F169" s="195"/>
      <c r="G169" s="205"/>
      <c r="H169" s="195"/>
      <c r="I169" s="195"/>
      <c r="J169" s="195"/>
      <c r="K169" s="195"/>
      <c r="L169" s="195"/>
      <c r="M169" s="195"/>
      <c r="N169" s="195"/>
      <c r="O169" s="195"/>
      <c r="P169" s="223"/>
      <c r="Q169" s="219"/>
      <c r="S169" s="200"/>
      <c r="T169" s="200"/>
      <c r="U169" s="201"/>
    </row>
    <row r="170" spans="1:21" s="106" customFormat="1" x14ac:dyDescent="0.35">
      <c r="A170" s="202"/>
      <c r="B170" s="224"/>
      <c r="C170" s="219"/>
      <c r="D170" s="195"/>
      <c r="E170" s="195"/>
      <c r="F170" s="195"/>
      <c r="G170" s="205"/>
      <c r="H170" s="195"/>
      <c r="I170" s="195"/>
      <c r="J170" s="195"/>
      <c r="K170" s="195"/>
      <c r="L170" s="195"/>
      <c r="M170" s="195"/>
      <c r="N170" s="195"/>
      <c r="O170" s="195"/>
      <c r="P170" s="223"/>
      <c r="Q170" s="219"/>
      <c r="S170" s="200"/>
      <c r="T170" s="200"/>
      <c r="U170" s="201"/>
    </row>
    <row r="171" spans="1:21" s="106" customFormat="1" x14ac:dyDescent="0.35">
      <c r="A171" s="202"/>
      <c r="B171" s="224"/>
      <c r="C171" s="219"/>
      <c r="D171" s="195"/>
      <c r="E171" s="195"/>
      <c r="F171" s="195"/>
      <c r="G171" s="205"/>
      <c r="H171" s="195"/>
      <c r="I171" s="195"/>
      <c r="J171" s="195"/>
      <c r="K171" s="195"/>
      <c r="L171" s="195"/>
      <c r="M171" s="195"/>
      <c r="N171" s="195"/>
      <c r="O171" s="195"/>
      <c r="P171" s="223"/>
      <c r="Q171" s="219"/>
      <c r="S171" s="200"/>
      <c r="T171" s="200"/>
      <c r="U171" s="201"/>
    </row>
    <row r="172" spans="1:21" s="106" customFormat="1" x14ac:dyDescent="0.35">
      <c r="A172" s="202"/>
      <c r="B172" s="224"/>
      <c r="C172" s="219"/>
      <c r="D172" s="195"/>
      <c r="E172" s="195"/>
      <c r="F172" s="195"/>
      <c r="G172" s="205"/>
      <c r="H172" s="195"/>
      <c r="I172" s="195"/>
      <c r="J172" s="195"/>
      <c r="K172" s="195"/>
      <c r="L172" s="195"/>
      <c r="M172" s="195"/>
      <c r="N172" s="195"/>
      <c r="O172" s="195"/>
      <c r="P172" s="223"/>
      <c r="Q172" s="219"/>
      <c r="S172" s="200"/>
      <c r="T172" s="200"/>
      <c r="U172" s="201"/>
    </row>
    <row r="173" spans="1:21" s="106" customFormat="1" x14ac:dyDescent="0.35">
      <c r="A173" s="202"/>
      <c r="B173" s="224"/>
      <c r="C173" s="219"/>
      <c r="D173" s="195"/>
      <c r="E173" s="195"/>
      <c r="F173" s="195"/>
      <c r="G173" s="205"/>
      <c r="H173" s="195"/>
      <c r="I173" s="195"/>
      <c r="J173" s="195"/>
      <c r="K173" s="195"/>
      <c r="L173" s="195"/>
      <c r="M173" s="195"/>
      <c r="N173" s="195"/>
      <c r="O173" s="195"/>
      <c r="P173" s="223"/>
      <c r="Q173" s="219"/>
      <c r="S173" s="200"/>
      <c r="T173" s="200"/>
      <c r="U173" s="201"/>
    </row>
    <row r="174" spans="1:21" s="106" customFormat="1" x14ac:dyDescent="0.35">
      <c r="A174" s="202"/>
      <c r="B174" s="224"/>
      <c r="C174" s="219"/>
      <c r="D174" s="195"/>
      <c r="E174" s="195"/>
      <c r="F174" s="195"/>
      <c r="G174" s="205"/>
      <c r="H174" s="195"/>
      <c r="I174" s="195"/>
      <c r="J174" s="195"/>
      <c r="K174" s="195"/>
      <c r="L174" s="195"/>
      <c r="M174" s="195"/>
      <c r="N174" s="195"/>
      <c r="O174" s="195"/>
      <c r="P174" s="223"/>
      <c r="Q174" s="219"/>
      <c r="S174" s="200"/>
      <c r="T174" s="200"/>
      <c r="U174" s="201"/>
    </row>
    <row r="175" spans="1:21" s="106" customFormat="1" x14ac:dyDescent="0.35">
      <c r="A175" s="202"/>
      <c r="B175" s="224"/>
      <c r="C175" s="219"/>
      <c r="D175" s="195"/>
      <c r="E175" s="195"/>
      <c r="F175" s="195"/>
      <c r="G175" s="205"/>
      <c r="H175" s="195"/>
      <c r="I175" s="195"/>
      <c r="J175" s="195"/>
      <c r="K175" s="195"/>
      <c r="L175" s="195"/>
      <c r="M175" s="195"/>
      <c r="N175" s="195"/>
      <c r="O175" s="195"/>
      <c r="P175" s="223"/>
      <c r="Q175" s="219"/>
      <c r="S175" s="200"/>
      <c r="T175" s="200"/>
      <c r="U175" s="201"/>
    </row>
    <row r="176" spans="1:21" s="106" customFormat="1" x14ac:dyDescent="0.35">
      <c r="A176" s="202"/>
      <c r="B176" s="224"/>
      <c r="C176" s="219"/>
      <c r="D176" s="195"/>
      <c r="E176" s="195"/>
      <c r="F176" s="195"/>
      <c r="G176" s="205"/>
      <c r="H176" s="195"/>
      <c r="I176" s="195"/>
      <c r="J176" s="195"/>
      <c r="K176" s="195"/>
      <c r="L176" s="195"/>
      <c r="M176" s="195"/>
      <c r="N176" s="195"/>
      <c r="O176" s="195"/>
      <c r="P176" s="223"/>
      <c r="Q176" s="219"/>
      <c r="S176" s="200"/>
      <c r="T176" s="200"/>
      <c r="U176" s="201"/>
    </row>
    <row r="177" spans="1:21" s="106" customFormat="1" x14ac:dyDescent="0.35">
      <c r="A177" s="202"/>
      <c r="B177" s="224"/>
      <c r="C177" s="219"/>
      <c r="D177" s="195"/>
      <c r="E177" s="195"/>
      <c r="F177" s="195"/>
      <c r="G177" s="205"/>
      <c r="H177" s="195"/>
      <c r="I177" s="195"/>
      <c r="J177" s="195"/>
      <c r="K177" s="195"/>
      <c r="L177" s="195"/>
      <c r="M177" s="195"/>
      <c r="N177" s="195"/>
      <c r="O177" s="195"/>
      <c r="P177" s="223"/>
      <c r="Q177" s="219"/>
      <c r="S177" s="200"/>
      <c r="T177" s="200"/>
      <c r="U177" s="201"/>
    </row>
    <row r="178" spans="1:21" s="106" customFormat="1" x14ac:dyDescent="0.35">
      <c r="A178" s="202"/>
      <c r="B178" s="224"/>
      <c r="C178" s="219"/>
      <c r="D178" s="195"/>
      <c r="E178" s="195"/>
      <c r="F178" s="195"/>
      <c r="G178" s="205"/>
      <c r="H178" s="195"/>
      <c r="I178" s="195"/>
      <c r="J178" s="195"/>
      <c r="K178" s="195"/>
      <c r="L178" s="195"/>
      <c r="M178" s="195"/>
      <c r="N178" s="195"/>
      <c r="O178" s="195"/>
      <c r="P178" s="223"/>
      <c r="Q178" s="219"/>
      <c r="S178" s="200"/>
      <c r="T178" s="200"/>
      <c r="U178" s="201"/>
    </row>
    <row r="179" spans="1:21" s="106" customFormat="1" x14ac:dyDescent="0.35">
      <c r="A179" s="202"/>
      <c r="B179" s="224"/>
      <c r="C179" s="219"/>
      <c r="D179" s="195"/>
      <c r="E179" s="195"/>
      <c r="F179" s="195"/>
      <c r="G179" s="205"/>
      <c r="H179" s="195"/>
      <c r="I179" s="195"/>
      <c r="J179" s="195"/>
      <c r="K179" s="195"/>
      <c r="L179" s="195"/>
      <c r="M179" s="195"/>
      <c r="N179" s="195"/>
      <c r="O179" s="195"/>
      <c r="P179" s="223"/>
      <c r="Q179" s="219"/>
      <c r="S179" s="200"/>
      <c r="T179" s="200"/>
      <c r="U179" s="201"/>
    </row>
    <row r="180" spans="1:21" s="106" customFormat="1" x14ac:dyDescent="0.35">
      <c r="A180" s="202"/>
      <c r="B180" s="224"/>
      <c r="C180" s="228"/>
      <c r="D180" s="195"/>
      <c r="E180" s="195"/>
      <c r="F180" s="195"/>
      <c r="G180" s="205"/>
      <c r="H180" s="195"/>
      <c r="I180" s="195"/>
      <c r="J180" s="195"/>
      <c r="K180" s="195"/>
      <c r="L180" s="195"/>
      <c r="M180" s="195"/>
      <c r="N180" s="195"/>
      <c r="O180" s="195"/>
      <c r="P180" s="223"/>
      <c r="Q180" s="219"/>
      <c r="S180" s="200"/>
      <c r="T180" s="200"/>
      <c r="U180" s="201"/>
    </row>
    <row r="181" spans="1:21" s="106" customFormat="1" x14ac:dyDescent="0.35">
      <c r="A181" s="202"/>
      <c r="B181" s="224"/>
      <c r="C181" s="219"/>
      <c r="D181" s="195"/>
      <c r="E181" s="195"/>
      <c r="F181" s="195"/>
      <c r="G181" s="205"/>
      <c r="H181" s="195"/>
      <c r="I181" s="195"/>
      <c r="J181" s="195"/>
      <c r="K181" s="195"/>
      <c r="L181" s="195"/>
      <c r="M181" s="195"/>
      <c r="N181" s="195"/>
      <c r="O181" s="195"/>
      <c r="P181" s="223"/>
      <c r="Q181" s="219"/>
      <c r="S181" s="215"/>
      <c r="T181" s="215"/>
      <c r="U181" s="201"/>
    </row>
    <row r="182" spans="1:21" s="106" customFormat="1" x14ac:dyDescent="0.35">
      <c r="A182" s="202"/>
      <c r="B182" s="224"/>
      <c r="C182" s="219"/>
      <c r="D182" s="209"/>
      <c r="E182" s="195"/>
      <c r="F182" s="195"/>
      <c r="G182" s="205"/>
      <c r="H182" s="219"/>
      <c r="I182" s="219"/>
      <c r="J182" s="219"/>
      <c r="K182" s="219"/>
      <c r="L182" s="219"/>
      <c r="M182" s="219"/>
      <c r="N182" s="219"/>
      <c r="O182" s="219"/>
      <c r="P182" s="218"/>
      <c r="Q182" s="219"/>
      <c r="S182" s="229"/>
      <c r="T182" s="229"/>
      <c r="U182" s="201"/>
    </row>
    <row r="183" spans="1:21" s="106" customFormat="1" x14ac:dyDescent="0.35">
      <c r="A183" s="210"/>
      <c r="B183" s="209"/>
      <c r="C183" s="219"/>
      <c r="D183" s="219"/>
      <c r="E183" s="195"/>
      <c r="F183" s="195"/>
      <c r="G183" s="205"/>
      <c r="H183" s="219"/>
      <c r="I183" s="219"/>
      <c r="J183" s="219"/>
      <c r="K183" s="219"/>
      <c r="L183" s="219"/>
      <c r="M183" s="219"/>
      <c r="N183" s="219"/>
      <c r="O183" s="219"/>
      <c r="P183" s="212"/>
      <c r="Q183" s="219"/>
      <c r="U183" s="201"/>
    </row>
    <row r="184" spans="1:21" s="106" customFormat="1" x14ac:dyDescent="0.35">
      <c r="A184" s="202"/>
      <c r="B184" s="219"/>
      <c r="C184" s="209"/>
      <c r="D184" s="219"/>
      <c r="E184" s="195"/>
      <c r="F184" s="195"/>
      <c r="G184" s="205"/>
      <c r="H184" s="204"/>
      <c r="I184" s="204"/>
      <c r="J184" s="204"/>
      <c r="K184" s="204"/>
      <c r="L184" s="204"/>
      <c r="M184" s="204"/>
      <c r="N184" s="204"/>
      <c r="O184" s="204"/>
      <c r="P184" s="212"/>
      <c r="Q184" s="204"/>
      <c r="U184" s="201"/>
    </row>
    <row r="185" spans="1:21" s="106" customFormat="1" x14ac:dyDescent="0.35">
      <c r="A185" s="202"/>
      <c r="B185" s="219"/>
      <c r="C185" s="219"/>
      <c r="D185" s="219"/>
      <c r="E185" s="195"/>
      <c r="F185" s="195"/>
      <c r="G185" s="205"/>
      <c r="H185" s="204"/>
      <c r="I185" s="204"/>
      <c r="J185" s="204"/>
      <c r="K185" s="204"/>
      <c r="L185" s="204"/>
      <c r="M185" s="204"/>
      <c r="N185" s="204"/>
      <c r="O185" s="204"/>
      <c r="P185" s="212"/>
      <c r="Q185" s="204"/>
      <c r="U185" s="201"/>
    </row>
    <row r="186" spans="1:21" s="106" customFormat="1" x14ac:dyDescent="0.35">
      <c r="A186" s="210"/>
      <c r="B186" s="204"/>
      <c r="C186" s="219"/>
      <c r="D186" s="219"/>
      <c r="E186" s="195"/>
      <c r="F186" s="195"/>
      <c r="G186" s="205"/>
      <c r="H186" s="204"/>
      <c r="I186" s="204"/>
      <c r="J186" s="204"/>
      <c r="K186" s="204"/>
      <c r="L186" s="204"/>
      <c r="M186" s="204"/>
      <c r="N186" s="204"/>
      <c r="O186" s="204"/>
      <c r="P186" s="212"/>
      <c r="Q186" s="204"/>
      <c r="U186" s="201"/>
    </row>
    <row r="187" spans="1:21" s="106" customFormat="1" x14ac:dyDescent="0.35">
      <c r="A187" s="210"/>
      <c r="B187" s="204"/>
      <c r="C187" s="204"/>
      <c r="D187" s="219"/>
      <c r="E187" s="195"/>
      <c r="F187" s="195"/>
      <c r="G187" s="205"/>
      <c r="H187" s="204"/>
      <c r="I187" s="204"/>
      <c r="J187" s="204"/>
      <c r="K187" s="204"/>
      <c r="L187" s="204"/>
      <c r="M187" s="204"/>
      <c r="N187" s="204"/>
      <c r="O187" s="204"/>
      <c r="P187" s="212"/>
      <c r="Q187" s="204"/>
      <c r="S187" s="229"/>
      <c r="T187" s="229"/>
      <c r="U187" s="201"/>
    </row>
    <row r="188" spans="1:21" s="106" customFormat="1" x14ac:dyDescent="0.35">
      <c r="A188" s="210"/>
      <c r="B188" s="204"/>
      <c r="C188" s="204"/>
      <c r="D188" s="219"/>
      <c r="E188" s="195"/>
      <c r="F188" s="195"/>
      <c r="G188" s="205"/>
      <c r="H188" s="204"/>
      <c r="I188" s="204"/>
      <c r="J188" s="204"/>
      <c r="K188" s="204"/>
      <c r="L188" s="204"/>
      <c r="M188" s="204"/>
      <c r="N188" s="204"/>
      <c r="O188" s="204"/>
      <c r="P188" s="212"/>
      <c r="Q188" s="204"/>
      <c r="S188" s="229"/>
      <c r="T188" s="229"/>
      <c r="U188" s="201"/>
    </row>
    <row r="189" spans="1:21" s="106" customFormat="1" x14ac:dyDescent="0.35">
      <c r="A189" s="210"/>
      <c r="B189" s="204"/>
      <c r="C189" s="204"/>
      <c r="D189" s="219"/>
      <c r="E189" s="195"/>
      <c r="F189" s="195"/>
      <c r="G189" s="205"/>
      <c r="H189" s="204"/>
      <c r="I189" s="204"/>
      <c r="J189" s="204"/>
      <c r="K189" s="204"/>
      <c r="L189" s="204"/>
      <c r="M189" s="204"/>
      <c r="N189" s="204"/>
      <c r="O189" s="204"/>
      <c r="P189" s="212"/>
      <c r="Q189" s="204"/>
      <c r="U189" s="201"/>
    </row>
    <row r="190" spans="1:21" s="106" customFormat="1" x14ac:dyDescent="0.35">
      <c r="A190" s="210"/>
      <c r="B190" s="204"/>
      <c r="C190" s="204"/>
      <c r="D190" s="219"/>
      <c r="E190" s="210"/>
      <c r="F190" s="210"/>
      <c r="G190" s="205"/>
      <c r="H190" s="204"/>
      <c r="I190" s="204"/>
      <c r="J190" s="204"/>
      <c r="K190" s="204"/>
      <c r="L190" s="204"/>
      <c r="M190" s="204"/>
      <c r="N190" s="204"/>
      <c r="O190" s="204"/>
      <c r="P190" s="212"/>
      <c r="Q190" s="204"/>
      <c r="U190" s="201"/>
    </row>
    <row r="191" spans="1:21" s="106" customFormat="1" x14ac:dyDescent="0.35">
      <c r="A191" s="210"/>
      <c r="B191" s="204"/>
      <c r="C191" s="204"/>
      <c r="D191" s="219"/>
      <c r="E191" s="210"/>
      <c r="F191" s="210"/>
      <c r="G191" s="205"/>
      <c r="H191" s="204"/>
      <c r="I191" s="204"/>
      <c r="J191" s="204"/>
      <c r="K191" s="204"/>
      <c r="L191" s="204"/>
      <c r="M191" s="204"/>
      <c r="N191" s="204"/>
      <c r="O191" s="204"/>
      <c r="P191" s="212"/>
      <c r="Q191" s="204"/>
      <c r="U191" s="201"/>
    </row>
    <row r="192" spans="1:21" s="106" customFormat="1" x14ac:dyDescent="0.35">
      <c r="A192" s="210"/>
      <c r="B192" s="209"/>
      <c r="C192" s="204"/>
      <c r="D192" s="196"/>
      <c r="E192" s="197"/>
      <c r="F192" s="197"/>
      <c r="G192" s="198"/>
      <c r="H192" s="196"/>
      <c r="I192" s="196"/>
      <c r="J192" s="196"/>
      <c r="K192" s="196"/>
      <c r="L192" s="196"/>
      <c r="M192" s="196"/>
      <c r="N192" s="196"/>
      <c r="O192" s="196"/>
      <c r="P192" s="199"/>
      <c r="Q192" s="196"/>
      <c r="U192" s="201"/>
    </row>
    <row r="193" spans="1:21" s="106" customFormat="1" x14ac:dyDescent="0.35">
      <c r="A193" s="202"/>
      <c r="B193" s="196"/>
      <c r="C193" s="209"/>
      <c r="D193" s="196"/>
      <c r="E193" s="197"/>
      <c r="F193" s="197"/>
      <c r="G193" s="198"/>
      <c r="H193" s="196"/>
      <c r="I193" s="196"/>
      <c r="J193" s="196"/>
      <c r="K193" s="196"/>
      <c r="L193" s="196"/>
      <c r="M193" s="196"/>
      <c r="N193" s="196"/>
      <c r="O193" s="196"/>
      <c r="P193" s="199"/>
      <c r="Q193" s="196"/>
      <c r="U193" s="201"/>
    </row>
    <row r="194" spans="1:21" s="106" customFormat="1" x14ac:dyDescent="0.35">
      <c r="A194" s="202"/>
      <c r="B194" s="196"/>
      <c r="C194" s="196"/>
      <c r="D194" s="196"/>
      <c r="E194" s="197"/>
      <c r="F194" s="197"/>
      <c r="G194" s="198"/>
      <c r="H194" s="196"/>
      <c r="I194" s="196"/>
      <c r="J194" s="196"/>
      <c r="K194" s="196"/>
      <c r="L194" s="196"/>
      <c r="M194" s="196"/>
      <c r="N194" s="196"/>
      <c r="O194" s="196"/>
      <c r="P194" s="199"/>
      <c r="Q194" s="196"/>
      <c r="U194" s="201"/>
    </row>
    <row r="195" spans="1:21" s="106" customFormat="1" x14ac:dyDescent="0.35">
      <c r="A195" s="202"/>
      <c r="B195" s="196"/>
      <c r="C195" s="196"/>
      <c r="D195" s="196"/>
      <c r="E195" s="197"/>
      <c r="F195" s="197"/>
      <c r="G195" s="198"/>
      <c r="H195" s="196"/>
      <c r="I195" s="196"/>
      <c r="J195" s="196"/>
      <c r="K195" s="196"/>
      <c r="L195" s="196"/>
      <c r="M195" s="196"/>
      <c r="N195" s="196"/>
      <c r="O195" s="196"/>
      <c r="P195" s="199"/>
      <c r="Q195" s="196"/>
      <c r="U195" s="201"/>
    </row>
    <row r="196" spans="1:21" s="106" customFormat="1" x14ac:dyDescent="0.35">
      <c r="A196" s="202"/>
      <c r="B196" s="196"/>
      <c r="C196" s="196"/>
      <c r="D196" s="196"/>
      <c r="E196" s="197"/>
      <c r="F196" s="197"/>
      <c r="G196" s="198"/>
      <c r="H196" s="196"/>
      <c r="I196" s="196"/>
      <c r="J196" s="196"/>
      <c r="K196" s="196"/>
      <c r="L196" s="196"/>
      <c r="M196" s="196"/>
      <c r="N196" s="196"/>
      <c r="O196" s="196"/>
      <c r="P196" s="199"/>
      <c r="Q196" s="196"/>
      <c r="U196" s="201"/>
    </row>
    <row r="197" spans="1:21" s="106" customFormat="1" x14ac:dyDescent="0.35">
      <c r="A197" s="202"/>
      <c r="B197" s="196"/>
      <c r="C197" s="196"/>
      <c r="D197" s="196"/>
      <c r="E197" s="197"/>
      <c r="F197" s="197"/>
      <c r="G197" s="198"/>
      <c r="H197" s="196"/>
      <c r="I197" s="196"/>
      <c r="J197" s="196"/>
      <c r="K197" s="196"/>
      <c r="L197" s="196"/>
      <c r="M197" s="196"/>
      <c r="N197" s="196"/>
      <c r="O197" s="196"/>
      <c r="P197" s="199"/>
      <c r="Q197" s="196"/>
      <c r="U197" s="201"/>
    </row>
    <row r="198" spans="1:21" s="106" customFormat="1" x14ac:dyDescent="0.35">
      <c r="A198" s="202"/>
      <c r="B198" s="196"/>
      <c r="C198" s="196"/>
      <c r="D198" s="196"/>
      <c r="E198" s="197"/>
      <c r="F198" s="197"/>
      <c r="G198" s="198"/>
      <c r="H198" s="196"/>
      <c r="I198" s="196"/>
      <c r="J198" s="196"/>
      <c r="K198" s="196"/>
      <c r="L198" s="196"/>
      <c r="M198" s="196"/>
      <c r="N198" s="196"/>
      <c r="O198" s="196"/>
      <c r="P198" s="199"/>
      <c r="Q198" s="196"/>
      <c r="U198" s="201"/>
    </row>
    <row r="199" spans="1:21" s="106" customFormat="1" x14ac:dyDescent="0.35">
      <c r="A199" s="202"/>
      <c r="B199" s="196"/>
      <c r="C199" s="196"/>
      <c r="D199" s="196"/>
      <c r="E199" s="197"/>
      <c r="F199" s="197"/>
      <c r="G199" s="198"/>
      <c r="H199" s="196"/>
      <c r="I199" s="196"/>
      <c r="J199" s="196"/>
      <c r="K199" s="196"/>
      <c r="L199" s="196"/>
      <c r="M199" s="196"/>
      <c r="N199" s="196"/>
      <c r="O199" s="196"/>
      <c r="P199" s="199"/>
      <c r="Q199" s="196"/>
      <c r="U199" s="201"/>
    </row>
    <row r="200" spans="1:21" s="106" customFormat="1" x14ac:dyDescent="0.35">
      <c r="A200" s="202"/>
      <c r="B200" s="196"/>
      <c r="C200" s="196"/>
      <c r="D200" s="196"/>
      <c r="E200" s="197"/>
      <c r="F200" s="197"/>
      <c r="G200" s="198"/>
      <c r="H200" s="196"/>
      <c r="I200" s="196"/>
      <c r="J200" s="196"/>
      <c r="K200" s="196"/>
      <c r="L200" s="196"/>
      <c r="M200" s="196"/>
      <c r="N200" s="196"/>
      <c r="O200" s="196"/>
      <c r="P200" s="199"/>
      <c r="Q200" s="196"/>
      <c r="U200" s="201"/>
    </row>
    <row r="201" spans="1:21" s="106" customFormat="1" x14ac:dyDescent="0.35">
      <c r="A201" s="202"/>
      <c r="B201" s="196"/>
      <c r="C201" s="196"/>
      <c r="D201" s="196"/>
      <c r="E201" s="197"/>
      <c r="F201" s="197"/>
      <c r="G201" s="198"/>
      <c r="H201" s="196"/>
      <c r="I201" s="196"/>
      <c r="J201" s="196"/>
      <c r="K201" s="196"/>
      <c r="L201" s="196"/>
      <c r="M201" s="196"/>
      <c r="N201" s="196"/>
      <c r="O201" s="196"/>
      <c r="P201" s="199"/>
      <c r="Q201" s="196"/>
      <c r="U201" s="201"/>
    </row>
    <row r="202" spans="1:21" s="106" customFormat="1" x14ac:dyDescent="0.35">
      <c r="A202" s="202"/>
      <c r="B202" s="196"/>
      <c r="C202" s="196"/>
      <c r="D202" s="196"/>
      <c r="E202" s="197"/>
      <c r="F202" s="197"/>
      <c r="G202" s="198"/>
      <c r="H202" s="196"/>
      <c r="I202" s="196"/>
      <c r="J202" s="196"/>
      <c r="K202" s="196"/>
      <c r="L202" s="196"/>
      <c r="M202" s="196"/>
      <c r="N202" s="196"/>
      <c r="O202" s="196"/>
      <c r="P202" s="199"/>
      <c r="Q202" s="196"/>
      <c r="U202" s="201"/>
    </row>
    <row r="203" spans="1:21" s="106" customFormat="1" x14ac:dyDescent="0.35">
      <c r="A203" s="202"/>
      <c r="B203" s="196"/>
      <c r="C203" s="196"/>
      <c r="D203" s="196"/>
      <c r="E203" s="197"/>
      <c r="F203" s="197"/>
      <c r="G203" s="198"/>
      <c r="H203" s="196"/>
      <c r="I203" s="196"/>
      <c r="J203" s="196"/>
      <c r="K203" s="196"/>
      <c r="L203" s="196"/>
      <c r="M203" s="196"/>
      <c r="N203" s="196"/>
      <c r="O203" s="196"/>
      <c r="P203" s="199"/>
      <c r="Q203" s="196"/>
      <c r="U203" s="201"/>
    </row>
    <row r="204" spans="1:21" s="106" customFormat="1" x14ac:dyDescent="0.35">
      <c r="A204" s="202"/>
      <c r="B204" s="196"/>
      <c r="C204" s="196"/>
      <c r="D204" s="196"/>
      <c r="E204" s="197"/>
      <c r="F204" s="197"/>
      <c r="G204" s="198"/>
      <c r="H204" s="196"/>
      <c r="I204" s="196"/>
      <c r="J204" s="196"/>
      <c r="K204" s="196"/>
      <c r="L204" s="196"/>
      <c r="M204" s="196"/>
      <c r="N204" s="196"/>
      <c r="O204" s="196"/>
      <c r="P204" s="199"/>
      <c r="Q204" s="196"/>
      <c r="U204" s="201"/>
    </row>
    <row r="205" spans="1:21" s="106" customFormat="1" x14ac:dyDescent="0.35">
      <c r="A205" s="202"/>
      <c r="B205" s="196"/>
      <c r="C205" s="196"/>
      <c r="D205" s="196"/>
      <c r="E205" s="197"/>
      <c r="F205" s="197"/>
      <c r="G205" s="198"/>
      <c r="H205" s="196"/>
      <c r="I205" s="196"/>
      <c r="J205" s="196"/>
      <c r="K205" s="196"/>
      <c r="L205" s="196"/>
      <c r="M205" s="196"/>
      <c r="N205" s="196"/>
      <c r="O205" s="196"/>
      <c r="P205" s="199"/>
      <c r="Q205" s="196"/>
      <c r="U205" s="201"/>
    </row>
    <row r="206" spans="1:21" s="106" customFormat="1" x14ac:dyDescent="0.35">
      <c r="A206" s="202"/>
      <c r="B206" s="196"/>
      <c r="C206" s="196"/>
      <c r="D206" s="196"/>
      <c r="E206" s="197"/>
      <c r="F206" s="197"/>
      <c r="G206" s="198"/>
      <c r="H206" s="196"/>
      <c r="I206" s="196"/>
      <c r="J206" s="196"/>
      <c r="K206" s="196"/>
      <c r="L206" s="196"/>
      <c r="M206" s="196"/>
      <c r="N206" s="196"/>
      <c r="O206" s="196"/>
      <c r="P206" s="199"/>
      <c r="Q206" s="196"/>
      <c r="U206" s="201"/>
    </row>
    <row r="207" spans="1:21" s="106" customFormat="1" x14ac:dyDescent="0.35">
      <c r="A207" s="202"/>
      <c r="B207" s="196"/>
      <c r="C207" s="196"/>
      <c r="D207" s="196"/>
      <c r="E207" s="197"/>
      <c r="F207" s="197"/>
      <c r="G207" s="198"/>
      <c r="H207" s="196"/>
      <c r="I207" s="196"/>
      <c r="J207" s="196"/>
      <c r="K207" s="196"/>
      <c r="L207" s="196"/>
      <c r="M207" s="196"/>
      <c r="N207" s="196"/>
      <c r="O207" s="196"/>
      <c r="P207" s="199"/>
      <c r="Q207" s="196"/>
      <c r="U207" s="201"/>
    </row>
    <row r="208" spans="1:21" s="106" customFormat="1" x14ac:dyDescent="0.35">
      <c r="A208" s="202"/>
      <c r="B208" s="196"/>
      <c r="C208" s="196"/>
      <c r="D208" s="196"/>
      <c r="E208" s="197"/>
      <c r="F208" s="197"/>
      <c r="G208" s="198"/>
      <c r="H208" s="196"/>
      <c r="I208" s="196"/>
      <c r="J208" s="196"/>
      <c r="K208" s="196"/>
      <c r="L208" s="196"/>
      <c r="M208" s="196"/>
      <c r="N208" s="196"/>
      <c r="O208" s="196"/>
      <c r="P208" s="199"/>
      <c r="Q208" s="196"/>
      <c r="U208" s="201"/>
    </row>
    <row r="209" spans="1:21" s="106" customFormat="1" x14ac:dyDescent="0.35">
      <c r="A209" s="202"/>
      <c r="B209" s="196"/>
      <c r="C209" s="196"/>
      <c r="D209" s="196"/>
      <c r="E209" s="197"/>
      <c r="F209" s="197"/>
      <c r="G209" s="198"/>
      <c r="H209" s="196"/>
      <c r="I209" s="196"/>
      <c r="J209" s="196"/>
      <c r="K209" s="196"/>
      <c r="L209" s="196"/>
      <c r="M209" s="196"/>
      <c r="N209" s="196"/>
      <c r="O209" s="196"/>
      <c r="P209" s="199"/>
      <c r="Q209" s="196"/>
      <c r="U209" s="201"/>
    </row>
    <row r="210" spans="1:21" s="106" customFormat="1" x14ac:dyDescent="0.35">
      <c r="A210" s="202"/>
      <c r="B210" s="196"/>
      <c r="C210" s="196"/>
      <c r="D210" s="196"/>
      <c r="E210" s="197"/>
      <c r="F210" s="197"/>
      <c r="G210" s="198"/>
      <c r="H210" s="196"/>
      <c r="I210" s="196"/>
      <c r="J210" s="196"/>
      <c r="K210" s="196"/>
      <c r="L210" s="196"/>
      <c r="M210" s="196"/>
      <c r="N210" s="196"/>
      <c r="O210" s="196"/>
      <c r="P210" s="199"/>
      <c r="Q210" s="196"/>
      <c r="U210" s="201"/>
    </row>
    <row r="211" spans="1:21" s="106" customFormat="1" x14ac:dyDescent="0.35">
      <c r="A211" s="202"/>
      <c r="B211" s="196"/>
      <c r="C211" s="196"/>
      <c r="E211" s="201"/>
      <c r="F211" s="201"/>
      <c r="G211" s="216"/>
      <c r="P211" s="206"/>
      <c r="U211" s="201"/>
    </row>
    <row r="212" spans="1:21" s="106" customFormat="1" x14ac:dyDescent="0.35">
      <c r="A212" s="193"/>
      <c r="C212" s="196"/>
      <c r="E212" s="201"/>
      <c r="F212" s="201"/>
      <c r="G212" s="216"/>
      <c r="P212" s="206"/>
      <c r="U212" s="201"/>
    </row>
  </sheetData>
  <mergeCells count="38">
    <mergeCell ref="D83:G83"/>
    <mergeCell ref="A88:G88"/>
    <mergeCell ref="D70:G70"/>
    <mergeCell ref="D72:G72"/>
    <mergeCell ref="D77:G77"/>
    <mergeCell ref="D78:G78"/>
    <mergeCell ref="D80:G80"/>
    <mergeCell ref="D81:G81"/>
    <mergeCell ref="S9:S10"/>
    <mergeCell ref="T9:T10"/>
    <mergeCell ref="D64:G64"/>
    <mergeCell ref="D12:G12"/>
    <mergeCell ref="D13:G13"/>
    <mergeCell ref="D34:G34"/>
    <mergeCell ref="D35:G35"/>
    <mergeCell ref="D41:G41"/>
    <mergeCell ref="D45:G45"/>
    <mergeCell ref="D46:G46"/>
    <mergeCell ref="D50:G50"/>
    <mergeCell ref="D54:G54"/>
    <mergeCell ref="D58:G58"/>
    <mergeCell ref="D59:G59"/>
    <mergeCell ref="A1:U1"/>
    <mergeCell ref="A2:U2"/>
    <mergeCell ref="A8:A10"/>
    <mergeCell ref="B8:D8"/>
    <mergeCell ref="E8:E10"/>
    <mergeCell ref="F8:F10"/>
    <mergeCell ref="G8:G10"/>
    <mergeCell ref="H8:O8"/>
    <mergeCell ref="P8:Q8"/>
    <mergeCell ref="R8:T8"/>
    <mergeCell ref="U8:U10"/>
    <mergeCell ref="B9:B10"/>
    <mergeCell ref="C9:D10"/>
    <mergeCell ref="P9:P10"/>
    <mergeCell ref="Q9:Q10"/>
    <mergeCell ref="R9:R10"/>
  </mergeCells>
  <pageMargins left="0.7" right="0.7" top="0.75" bottom="0.75" header="0.3" footer="0.3"/>
  <pageSetup paperSize="5"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76EE-0092-4548-8874-56582D3CF369}">
  <sheetPr>
    <tabColor rgb="FF92D050"/>
  </sheetPr>
  <dimension ref="A1:Y153"/>
  <sheetViews>
    <sheetView view="pageBreakPreview" zoomScale="50" zoomScaleNormal="70" zoomScaleSheetLayoutView="50" workbookViewId="0">
      <selection activeCell="P8" sqref="P8:Q8"/>
    </sheetView>
  </sheetViews>
  <sheetFormatPr defaultRowHeight="15.5" x14ac:dyDescent="0.35"/>
  <cols>
    <col min="1" max="1" width="3.453125" style="42" customWidth="1"/>
    <col min="2" max="2" width="25.7265625" style="45" customWidth="1"/>
    <col min="3" max="3" width="9" style="45" bestFit="1" customWidth="1"/>
    <col min="4" max="4" width="45.6328125" style="45" customWidth="1"/>
    <col min="5" max="5" width="10.26953125" style="46" customWidth="1"/>
    <col min="6" max="6" width="20.1796875" style="46" customWidth="1"/>
    <col min="7" max="7" width="20.1796875" style="47" bestFit="1" customWidth="1"/>
    <col min="8" max="15" width="9.7265625" style="45" customWidth="1"/>
    <col min="16" max="16" width="15.453125" style="48" bestFit="1" customWidth="1"/>
    <col min="17" max="17" width="14.36328125" style="45" customWidth="1"/>
    <col min="18" max="18" width="12.81640625" style="45" customWidth="1"/>
    <col min="19" max="19" width="13.90625" style="45" customWidth="1"/>
    <col min="20" max="20" width="13.1796875" style="45" customWidth="1"/>
    <col min="21" max="21" width="22.81640625" style="46" customWidth="1"/>
    <col min="22" max="23" width="8.7265625" style="108"/>
    <col min="24" max="24" width="24.26953125" style="108" bestFit="1" customWidth="1"/>
    <col min="25" max="25" width="22.81640625" style="108" bestFit="1" customWidth="1"/>
    <col min="26" max="256" width="8.7265625" style="108"/>
    <col min="257" max="257" width="3.453125" style="108" customWidth="1"/>
    <col min="258" max="258" width="25.7265625" style="108" customWidth="1"/>
    <col min="259" max="259" width="9" style="108" bestFit="1" customWidth="1"/>
    <col min="260" max="260" width="45.6328125" style="108" customWidth="1"/>
    <col min="261" max="261" width="10.26953125" style="108" customWidth="1"/>
    <col min="262" max="262" width="20.1796875" style="108" customWidth="1"/>
    <col min="263" max="263" width="20.1796875" style="108" bestFit="1" customWidth="1"/>
    <col min="264" max="271" width="9.7265625" style="108" customWidth="1"/>
    <col min="272" max="272" width="15.453125" style="108" bestFit="1" customWidth="1"/>
    <col min="273" max="273" width="14.36328125" style="108" customWidth="1"/>
    <col min="274" max="274" width="12.81640625" style="108" customWidth="1"/>
    <col min="275" max="275" width="13.90625" style="108" customWidth="1"/>
    <col min="276" max="276" width="13.1796875" style="108" customWidth="1"/>
    <col min="277" max="277" width="22.81640625" style="108" customWidth="1"/>
    <col min="278" max="279" width="8.7265625" style="108"/>
    <col min="280" max="280" width="24.26953125" style="108" bestFit="1" customWidth="1"/>
    <col min="281" max="281" width="22.81640625" style="108" bestFit="1" customWidth="1"/>
    <col min="282" max="512" width="8.7265625" style="108"/>
    <col min="513" max="513" width="3.453125" style="108" customWidth="1"/>
    <col min="514" max="514" width="25.7265625" style="108" customWidth="1"/>
    <col min="515" max="515" width="9" style="108" bestFit="1" customWidth="1"/>
    <col min="516" max="516" width="45.6328125" style="108" customWidth="1"/>
    <col min="517" max="517" width="10.26953125" style="108" customWidth="1"/>
    <col min="518" max="518" width="20.1796875" style="108" customWidth="1"/>
    <col min="519" max="519" width="20.1796875" style="108" bestFit="1" customWidth="1"/>
    <col min="520" max="527" width="9.7265625" style="108" customWidth="1"/>
    <col min="528" max="528" width="15.453125" style="108" bestFit="1" customWidth="1"/>
    <col min="529" max="529" width="14.36328125" style="108" customWidth="1"/>
    <col min="530" max="530" width="12.81640625" style="108" customWidth="1"/>
    <col min="531" max="531" width="13.90625" style="108" customWidth="1"/>
    <col min="532" max="532" width="13.1796875" style="108" customWidth="1"/>
    <col min="533" max="533" width="22.81640625" style="108" customWidth="1"/>
    <col min="534" max="535" width="8.7265625" style="108"/>
    <col min="536" max="536" width="24.26953125" style="108" bestFit="1" customWidth="1"/>
    <col min="537" max="537" width="22.81640625" style="108" bestFit="1" customWidth="1"/>
    <col min="538" max="768" width="8.7265625" style="108"/>
    <col min="769" max="769" width="3.453125" style="108" customWidth="1"/>
    <col min="770" max="770" width="25.7265625" style="108" customWidth="1"/>
    <col min="771" max="771" width="9" style="108" bestFit="1" customWidth="1"/>
    <col min="772" max="772" width="45.6328125" style="108" customWidth="1"/>
    <col min="773" max="773" width="10.26953125" style="108" customWidth="1"/>
    <col min="774" max="774" width="20.1796875" style="108" customWidth="1"/>
    <col min="775" max="775" width="20.1796875" style="108" bestFit="1" customWidth="1"/>
    <col min="776" max="783" width="9.7265625" style="108" customWidth="1"/>
    <col min="784" max="784" width="15.453125" style="108" bestFit="1" customWidth="1"/>
    <col min="785" max="785" width="14.36328125" style="108" customWidth="1"/>
    <col min="786" max="786" width="12.81640625" style="108" customWidth="1"/>
    <col min="787" max="787" width="13.90625" style="108" customWidth="1"/>
    <col min="788" max="788" width="13.1796875" style="108" customWidth="1"/>
    <col min="789" max="789" width="22.81640625" style="108" customWidth="1"/>
    <col min="790" max="791" width="8.7265625" style="108"/>
    <col min="792" max="792" width="24.26953125" style="108" bestFit="1" customWidth="1"/>
    <col min="793" max="793" width="22.81640625" style="108" bestFit="1" customWidth="1"/>
    <col min="794" max="1024" width="8.7265625" style="108"/>
    <col min="1025" max="1025" width="3.453125" style="108" customWidth="1"/>
    <col min="1026" max="1026" width="25.7265625" style="108" customWidth="1"/>
    <col min="1027" max="1027" width="9" style="108" bestFit="1" customWidth="1"/>
    <col min="1028" max="1028" width="45.6328125" style="108" customWidth="1"/>
    <col min="1029" max="1029" width="10.26953125" style="108" customWidth="1"/>
    <col min="1030" max="1030" width="20.1796875" style="108" customWidth="1"/>
    <col min="1031" max="1031" width="20.1796875" style="108" bestFit="1" customWidth="1"/>
    <col min="1032" max="1039" width="9.7265625" style="108" customWidth="1"/>
    <col min="1040" max="1040" width="15.453125" style="108" bestFit="1" customWidth="1"/>
    <col min="1041" max="1041" width="14.36328125" style="108" customWidth="1"/>
    <col min="1042" max="1042" width="12.81640625" style="108" customWidth="1"/>
    <col min="1043" max="1043" width="13.90625" style="108" customWidth="1"/>
    <col min="1044" max="1044" width="13.1796875" style="108" customWidth="1"/>
    <col min="1045" max="1045" width="22.81640625" style="108" customWidth="1"/>
    <col min="1046" max="1047" width="8.7265625" style="108"/>
    <col min="1048" max="1048" width="24.26953125" style="108" bestFit="1" customWidth="1"/>
    <col min="1049" max="1049" width="22.81640625" style="108" bestFit="1" customWidth="1"/>
    <col min="1050" max="1280" width="8.7265625" style="108"/>
    <col min="1281" max="1281" width="3.453125" style="108" customWidth="1"/>
    <col min="1282" max="1282" width="25.7265625" style="108" customWidth="1"/>
    <col min="1283" max="1283" width="9" style="108" bestFit="1" customWidth="1"/>
    <col min="1284" max="1284" width="45.6328125" style="108" customWidth="1"/>
    <col min="1285" max="1285" width="10.26953125" style="108" customWidth="1"/>
    <col min="1286" max="1286" width="20.1796875" style="108" customWidth="1"/>
    <col min="1287" max="1287" width="20.1796875" style="108" bestFit="1" customWidth="1"/>
    <col min="1288" max="1295" width="9.7265625" style="108" customWidth="1"/>
    <col min="1296" max="1296" width="15.453125" style="108" bestFit="1" customWidth="1"/>
    <col min="1297" max="1297" width="14.36328125" style="108" customWidth="1"/>
    <col min="1298" max="1298" width="12.81640625" style="108" customWidth="1"/>
    <col min="1299" max="1299" width="13.90625" style="108" customWidth="1"/>
    <col min="1300" max="1300" width="13.1796875" style="108" customWidth="1"/>
    <col min="1301" max="1301" width="22.81640625" style="108" customWidth="1"/>
    <col min="1302" max="1303" width="8.7265625" style="108"/>
    <col min="1304" max="1304" width="24.26953125" style="108" bestFit="1" customWidth="1"/>
    <col min="1305" max="1305" width="22.81640625" style="108" bestFit="1" customWidth="1"/>
    <col min="1306" max="1536" width="8.7265625" style="108"/>
    <col min="1537" max="1537" width="3.453125" style="108" customWidth="1"/>
    <col min="1538" max="1538" width="25.7265625" style="108" customWidth="1"/>
    <col min="1539" max="1539" width="9" style="108" bestFit="1" customWidth="1"/>
    <col min="1540" max="1540" width="45.6328125" style="108" customWidth="1"/>
    <col min="1541" max="1541" width="10.26953125" style="108" customWidth="1"/>
    <col min="1542" max="1542" width="20.1796875" style="108" customWidth="1"/>
    <col min="1543" max="1543" width="20.1796875" style="108" bestFit="1" customWidth="1"/>
    <col min="1544" max="1551" width="9.7265625" style="108" customWidth="1"/>
    <col min="1552" max="1552" width="15.453125" style="108" bestFit="1" customWidth="1"/>
    <col min="1553" max="1553" width="14.36328125" style="108" customWidth="1"/>
    <col min="1554" max="1554" width="12.81640625" style="108" customWidth="1"/>
    <col min="1555" max="1555" width="13.90625" style="108" customWidth="1"/>
    <col min="1556" max="1556" width="13.1796875" style="108" customWidth="1"/>
    <col min="1557" max="1557" width="22.81640625" style="108" customWidth="1"/>
    <col min="1558" max="1559" width="8.7265625" style="108"/>
    <col min="1560" max="1560" width="24.26953125" style="108" bestFit="1" customWidth="1"/>
    <col min="1561" max="1561" width="22.81640625" style="108" bestFit="1" customWidth="1"/>
    <col min="1562" max="1792" width="8.7265625" style="108"/>
    <col min="1793" max="1793" width="3.453125" style="108" customWidth="1"/>
    <col min="1794" max="1794" width="25.7265625" style="108" customWidth="1"/>
    <col min="1795" max="1795" width="9" style="108" bestFit="1" customWidth="1"/>
    <col min="1796" max="1796" width="45.6328125" style="108" customWidth="1"/>
    <col min="1797" max="1797" width="10.26953125" style="108" customWidth="1"/>
    <col min="1798" max="1798" width="20.1796875" style="108" customWidth="1"/>
    <col min="1799" max="1799" width="20.1796875" style="108" bestFit="1" customWidth="1"/>
    <col min="1800" max="1807" width="9.7265625" style="108" customWidth="1"/>
    <col min="1808" max="1808" width="15.453125" style="108" bestFit="1" customWidth="1"/>
    <col min="1809" max="1809" width="14.36328125" style="108" customWidth="1"/>
    <col min="1810" max="1810" width="12.81640625" style="108" customWidth="1"/>
    <col min="1811" max="1811" width="13.90625" style="108" customWidth="1"/>
    <col min="1812" max="1812" width="13.1796875" style="108" customWidth="1"/>
    <col min="1813" max="1813" width="22.81640625" style="108" customWidth="1"/>
    <col min="1814" max="1815" width="8.7265625" style="108"/>
    <col min="1816" max="1816" width="24.26953125" style="108" bestFit="1" customWidth="1"/>
    <col min="1817" max="1817" width="22.81640625" style="108" bestFit="1" customWidth="1"/>
    <col min="1818" max="2048" width="8.7265625" style="108"/>
    <col min="2049" max="2049" width="3.453125" style="108" customWidth="1"/>
    <col min="2050" max="2050" width="25.7265625" style="108" customWidth="1"/>
    <col min="2051" max="2051" width="9" style="108" bestFit="1" customWidth="1"/>
    <col min="2052" max="2052" width="45.6328125" style="108" customWidth="1"/>
    <col min="2053" max="2053" width="10.26953125" style="108" customWidth="1"/>
    <col min="2054" max="2054" width="20.1796875" style="108" customWidth="1"/>
    <col min="2055" max="2055" width="20.1796875" style="108" bestFit="1" customWidth="1"/>
    <col min="2056" max="2063" width="9.7265625" style="108" customWidth="1"/>
    <col min="2064" max="2064" width="15.453125" style="108" bestFit="1" customWidth="1"/>
    <col min="2065" max="2065" width="14.36328125" style="108" customWidth="1"/>
    <col min="2066" max="2066" width="12.81640625" style="108" customWidth="1"/>
    <col min="2067" max="2067" width="13.90625" style="108" customWidth="1"/>
    <col min="2068" max="2068" width="13.1796875" style="108" customWidth="1"/>
    <col min="2069" max="2069" width="22.81640625" style="108" customWidth="1"/>
    <col min="2070" max="2071" width="8.7265625" style="108"/>
    <col min="2072" max="2072" width="24.26953125" style="108" bestFit="1" customWidth="1"/>
    <col min="2073" max="2073" width="22.81640625" style="108" bestFit="1" customWidth="1"/>
    <col min="2074" max="2304" width="8.7265625" style="108"/>
    <col min="2305" max="2305" width="3.453125" style="108" customWidth="1"/>
    <col min="2306" max="2306" width="25.7265625" style="108" customWidth="1"/>
    <col min="2307" max="2307" width="9" style="108" bestFit="1" customWidth="1"/>
    <col min="2308" max="2308" width="45.6328125" style="108" customWidth="1"/>
    <col min="2309" max="2309" width="10.26953125" style="108" customWidth="1"/>
    <col min="2310" max="2310" width="20.1796875" style="108" customWidth="1"/>
    <col min="2311" max="2311" width="20.1796875" style="108" bestFit="1" customWidth="1"/>
    <col min="2312" max="2319" width="9.7265625" style="108" customWidth="1"/>
    <col min="2320" max="2320" width="15.453125" style="108" bestFit="1" customWidth="1"/>
    <col min="2321" max="2321" width="14.36328125" style="108" customWidth="1"/>
    <col min="2322" max="2322" width="12.81640625" style="108" customWidth="1"/>
    <col min="2323" max="2323" width="13.90625" style="108" customWidth="1"/>
    <col min="2324" max="2324" width="13.1796875" style="108" customWidth="1"/>
    <col min="2325" max="2325" width="22.81640625" style="108" customWidth="1"/>
    <col min="2326" max="2327" width="8.7265625" style="108"/>
    <col min="2328" max="2328" width="24.26953125" style="108" bestFit="1" customWidth="1"/>
    <col min="2329" max="2329" width="22.81640625" style="108" bestFit="1" customWidth="1"/>
    <col min="2330" max="2560" width="8.7265625" style="108"/>
    <col min="2561" max="2561" width="3.453125" style="108" customWidth="1"/>
    <col min="2562" max="2562" width="25.7265625" style="108" customWidth="1"/>
    <col min="2563" max="2563" width="9" style="108" bestFit="1" customWidth="1"/>
    <col min="2564" max="2564" width="45.6328125" style="108" customWidth="1"/>
    <col min="2565" max="2565" width="10.26953125" style="108" customWidth="1"/>
    <col min="2566" max="2566" width="20.1796875" style="108" customWidth="1"/>
    <col min="2567" max="2567" width="20.1796875" style="108" bestFit="1" customWidth="1"/>
    <col min="2568" max="2575" width="9.7265625" style="108" customWidth="1"/>
    <col min="2576" max="2576" width="15.453125" style="108" bestFit="1" customWidth="1"/>
    <col min="2577" max="2577" width="14.36328125" style="108" customWidth="1"/>
    <col min="2578" max="2578" width="12.81640625" style="108" customWidth="1"/>
    <col min="2579" max="2579" width="13.90625" style="108" customWidth="1"/>
    <col min="2580" max="2580" width="13.1796875" style="108" customWidth="1"/>
    <col min="2581" max="2581" width="22.81640625" style="108" customWidth="1"/>
    <col min="2582" max="2583" width="8.7265625" style="108"/>
    <col min="2584" max="2584" width="24.26953125" style="108" bestFit="1" customWidth="1"/>
    <col min="2585" max="2585" width="22.81640625" style="108" bestFit="1" customWidth="1"/>
    <col min="2586" max="2816" width="8.7265625" style="108"/>
    <col min="2817" max="2817" width="3.453125" style="108" customWidth="1"/>
    <col min="2818" max="2818" width="25.7265625" style="108" customWidth="1"/>
    <col min="2819" max="2819" width="9" style="108" bestFit="1" customWidth="1"/>
    <col min="2820" max="2820" width="45.6328125" style="108" customWidth="1"/>
    <col min="2821" max="2821" width="10.26953125" style="108" customWidth="1"/>
    <col min="2822" max="2822" width="20.1796875" style="108" customWidth="1"/>
    <col min="2823" max="2823" width="20.1796875" style="108" bestFit="1" customWidth="1"/>
    <col min="2824" max="2831" width="9.7265625" style="108" customWidth="1"/>
    <col min="2832" max="2832" width="15.453125" style="108" bestFit="1" customWidth="1"/>
    <col min="2833" max="2833" width="14.36328125" style="108" customWidth="1"/>
    <col min="2834" max="2834" width="12.81640625" style="108" customWidth="1"/>
    <col min="2835" max="2835" width="13.90625" style="108" customWidth="1"/>
    <col min="2836" max="2836" width="13.1796875" style="108" customWidth="1"/>
    <col min="2837" max="2837" width="22.81640625" style="108" customWidth="1"/>
    <col min="2838" max="2839" width="8.7265625" style="108"/>
    <col min="2840" max="2840" width="24.26953125" style="108" bestFit="1" customWidth="1"/>
    <col min="2841" max="2841" width="22.81640625" style="108" bestFit="1" customWidth="1"/>
    <col min="2842" max="3072" width="8.7265625" style="108"/>
    <col min="3073" max="3073" width="3.453125" style="108" customWidth="1"/>
    <col min="3074" max="3074" width="25.7265625" style="108" customWidth="1"/>
    <col min="3075" max="3075" width="9" style="108" bestFit="1" customWidth="1"/>
    <col min="3076" max="3076" width="45.6328125" style="108" customWidth="1"/>
    <col min="3077" max="3077" width="10.26953125" style="108" customWidth="1"/>
    <col min="3078" max="3078" width="20.1796875" style="108" customWidth="1"/>
    <col min="3079" max="3079" width="20.1796875" style="108" bestFit="1" customWidth="1"/>
    <col min="3080" max="3087" width="9.7265625" style="108" customWidth="1"/>
    <col min="3088" max="3088" width="15.453125" style="108" bestFit="1" customWidth="1"/>
    <col min="3089" max="3089" width="14.36328125" style="108" customWidth="1"/>
    <col min="3090" max="3090" width="12.81640625" style="108" customWidth="1"/>
    <col min="3091" max="3091" width="13.90625" style="108" customWidth="1"/>
    <col min="3092" max="3092" width="13.1796875" style="108" customWidth="1"/>
    <col min="3093" max="3093" width="22.81640625" style="108" customWidth="1"/>
    <col min="3094" max="3095" width="8.7265625" style="108"/>
    <col min="3096" max="3096" width="24.26953125" style="108" bestFit="1" customWidth="1"/>
    <col min="3097" max="3097" width="22.81640625" style="108" bestFit="1" customWidth="1"/>
    <col min="3098" max="3328" width="8.7265625" style="108"/>
    <col min="3329" max="3329" width="3.453125" style="108" customWidth="1"/>
    <col min="3330" max="3330" width="25.7265625" style="108" customWidth="1"/>
    <col min="3331" max="3331" width="9" style="108" bestFit="1" customWidth="1"/>
    <col min="3332" max="3332" width="45.6328125" style="108" customWidth="1"/>
    <col min="3333" max="3333" width="10.26953125" style="108" customWidth="1"/>
    <col min="3334" max="3334" width="20.1796875" style="108" customWidth="1"/>
    <col min="3335" max="3335" width="20.1796875" style="108" bestFit="1" customWidth="1"/>
    <col min="3336" max="3343" width="9.7265625" style="108" customWidth="1"/>
    <col min="3344" max="3344" width="15.453125" style="108" bestFit="1" customWidth="1"/>
    <col min="3345" max="3345" width="14.36328125" style="108" customWidth="1"/>
    <col min="3346" max="3346" width="12.81640625" style="108" customWidth="1"/>
    <col min="3347" max="3347" width="13.90625" style="108" customWidth="1"/>
    <col min="3348" max="3348" width="13.1796875" style="108" customWidth="1"/>
    <col min="3349" max="3349" width="22.81640625" style="108" customWidth="1"/>
    <col min="3350" max="3351" width="8.7265625" style="108"/>
    <col min="3352" max="3352" width="24.26953125" style="108" bestFit="1" customWidth="1"/>
    <col min="3353" max="3353" width="22.81640625" style="108" bestFit="1" customWidth="1"/>
    <col min="3354" max="3584" width="8.7265625" style="108"/>
    <col min="3585" max="3585" width="3.453125" style="108" customWidth="1"/>
    <col min="3586" max="3586" width="25.7265625" style="108" customWidth="1"/>
    <col min="3587" max="3587" width="9" style="108" bestFit="1" customWidth="1"/>
    <col min="3588" max="3588" width="45.6328125" style="108" customWidth="1"/>
    <col min="3589" max="3589" width="10.26953125" style="108" customWidth="1"/>
    <col min="3590" max="3590" width="20.1796875" style="108" customWidth="1"/>
    <col min="3591" max="3591" width="20.1796875" style="108" bestFit="1" customWidth="1"/>
    <col min="3592" max="3599" width="9.7265625" style="108" customWidth="1"/>
    <col min="3600" max="3600" width="15.453125" style="108" bestFit="1" customWidth="1"/>
    <col min="3601" max="3601" width="14.36328125" style="108" customWidth="1"/>
    <col min="3602" max="3602" width="12.81640625" style="108" customWidth="1"/>
    <col min="3603" max="3603" width="13.90625" style="108" customWidth="1"/>
    <col min="3604" max="3604" width="13.1796875" style="108" customWidth="1"/>
    <col min="3605" max="3605" width="22.81640625" style="108" customWidth="1"/>
    <col min="3606" max="3607" width="8.7265625" style="108"/>
    <col min="3608" max="3608" width="24.26953125" style="108" bestFit="1" customWidth="1"/>
    <col min="3609" max="3609" width="22.81640625" style="108" bestFit="1" customWidth="1"/>
    <col min="3610" max="3840" width="8.7265625" style="108"/>
    <col min="3841" max="3841" width="3.453125" style="108" customWidth="1"/>
    <col min="3842" max="3842" width="25.7265625" style="108" customWidth="1"/>
    <col min="3843" max="3843" width="9" style="108" bestFit="1" customWidth="1"/>
    <col min="3844" max="3844" width="45.6328125" style="108" customWidth="1"/>
    <col min="3845" max="3845" width="10.26953125" style="108" customWidth="1"/>
    <col min="3846" max="3846" width="20.1796875" style="108" customWidth="1"/>
    <col min="3847" max="3847" width="20.1796875" style="108" bestFit="1" customWidth="1"/>
    <col min="3848" max="3855" width="9.7265625" style="108" customWidth="1"/>
    <col min="3856" max="3856" width="15.453125" style="108" bestFit="1" customWidth="1"/>
    <col min="3857" max="3857" width="14.36328125" style="108" customWidth="1"/>
    <col min="3858" max="3858" width="12.81640625" style="108" customWidth="1"/>
    <col min="3859" max="3859" width="13.90625" style="108" customWidth="1"/>
    <col min="3860" max="3860" width="13.1796875" style="108" customWidth="1"/>
    <col min="3861" max="3861" width="22.81640625" style="108" customWidth="1"/>
    <col min="3862" max="3863" width="8.7265625" style="108"/>
    <col min="3864" max="3864" width="24.26953125" style="108" bestFit="1" customWidth="1"/>
    <col min="3865" max="3865" width="22.81640625" style="108" bestFit="1" customWidth="1"/>
    <col min="3866" max="4096" width="8.7265625" style="108"/>
    <col min="4097" max="4097" width="3.453125" style="108" customWidth="1"/>
    <col min="4098" max="4098" width="25.7265625" style="108" customWidth="1"/>
    <col min="4099" max="4099" width="9" style="108" bestFit="1" customWidth="1"/>
    <col min="4100" max="4100" width="45.6328125" style="108" customWidth="1"/>
    <col min="4101" max="4101" width="10.26953125" style="108" customWidth="1"/>
    <col min="4102" max="4102" width="20.1796875" style="108" customWidth="1"/>
    <col min="4103" max="4103" width="20.1796875" style="108" bestFit="1" customWidth="1"/>
    <col min="4104" max="4111" width="9.7265625" style="108" customWidth="1"/>
    <col min="4112" max="4112" width="15.453125" style="108" bestFit="1" customWidth="1"/>
    <col min="4113" max="4113" width="14.36328125" style="108" customWidth="1"/>
    <col min="4114" max="4114" width="12.81640625" style="108" customWidth="1"/>
    <col min="4115" max="4115" width="13.90625" style="108" customWidth="1"/>
    <col min="4116" max="4116" width="13.1796875" style="108" customWidth="1"/>
    <col min="4117" max="4117" width="22.81640625" style="108" customWidth="1"/>
    <col min="4118" max="4119" width="8.7265625" style="108"/>
    <col min="4120" max="4120" width="24.26953125" style="108" bestFit="1" customWidth="1"/>
    <col min="4121" max="4121" width="22.81640625" style="108" bestFit="1" customWidth="1"/>
    <col min="4122" max="4352" width="8.7265625" style="108"/>
    <col min="4353" max="4353" width="3.453125" style="108" customWidth="1"/>
    <col min="4354" max="4354" width="25.7265625" style="108" customWidth="1"/>
    <col min="4355" max="4355" width="9" style="108" bestFit="1" customWidth="1"/>
    <col min="4356" max="4356" width="45.6328125" style="108" customWidth="1"/>
    <col min="4357" max="4357" width="10.26953125" style="108" customWidth="1"/>
    <col min="4358" max="4358" width="20.1796875" style="108" customWidth="1"/>
    <col min="4359" max="4359" width="20.1796875" style="108" bestFit="1" customWidth="1"/>
    <col min="4360" max="4367" width="9.7265625" style="108" customWidth="1"/>
    <col min="4368" max="4368" width="15.453125" style="108" bestFit="1" customWidth="1"/>
    <col min="4369" max="4369" width="14.36328125" style="108" customWidth="1"/>
    <col min="4370" max="4370" width="12.81640625" style="108" customWidth="1"/>
    <col min="4371" max="4371" width="13.90625" style="108" customWidth="1"/>
    <col min="4372" max="4372" width="13.1796875" style="108" customWidth="1"/>
    <col min="4373" max="4373" width="22.81640625" style="108" customWidth="1"/>
    <col min="4374" max="4375" width="8.7265625" style="108"/>
    <col min="4376" max="4376" width="24.26953125" style="108" bestFit="1" customWidth="1"/>
    <col min="4377" max="4377" width="22.81640625" style="108" bestFit="1" customWidth="1"/>
    <col min="4378" max="4608" width="8.7265625" style="108"/>
    <col min="4609" max="4609" width="3.453125" style="108" customWidth="1"/>
    <col min="4610" max="4610" width="25.7265625" style="108" customWidth="1"/>
    <col min="4611" max="4611" width="9" style="108" bestFit="1" customWidth="1"/>
    <col min="4612" max="4612" width="45.6328125" style="108" customWidth="1"/>
    <col min="4613" max="4613" width="10.26953125" style="108" customWidth="1"/>
    <col min="4614" max="4614" width="20.1796875" style="108" customWidth="1"/>
    <col min="4615" max="4615" width="20.1796875" style="108" bestFit="1" customWidth="1"/>
    <col min="4616" max="4623" width="9.7265625" style="108" customWidth="1"/>
    <col min="4624" max="4624" width="15.453125" style="108" bestFit="1" customWidth="1"/>
    <col min="4625" max="4625" width="14.36328125" style="108" customWidth="1"/>
    <col min="4626" max="4626" width="12.81640625" style="108" customWidth="1"/>
    <col min="4627" max="4627" width="13.90625" style="108" customWidth="1"/>
    <col min="4628" max="4628" width="13.1796875" style="108" customWidth="1"/>
    <col min="4629" max="4629" width="22.81640625" style="108" customWidth="1"/>
    <col min="4630" max="4631" width="8.7265625" style="108"/>
    <col min="4632" max="4632" width="24.26953125" style="108" bestFit="1" customWidth="1"/>
    <col min="4633" max="4633" width="22.81640625" style="108" bestFit="1" customWidth="1"/>
    <col min="4634" max="4864" width="8.7265625" style="108"/>
    <col min="4865" max="4865" width="3.453125" style="108" customWidth="1"/>
    <col min="4866" max="4866" width="25.7265625" style="108" customWidth="1"/>
    <col min="4867" max="4867" width="9" style="108" bestFit="1" customWidth="1"/>
    <col min="4868" max="4868" width="45.6328125" style="108" customWidth="1"/>
    <col min="4869" max="4869" width="10.26953125" style="108" customWidth="1"/>
    <col min="4870" max="4870" width="20.1796875" style="108" customWidth="1"/>
    <col min="4871" max="4871" width="20.1796875" style="108" bestFit="1" customWidth="1"/>
    <col min="4872" max="4879" width="9.7265625" style="108" customWidth="1"/>
    <col min="4880" max="4880" width="15.453125" style="108" bestFit="1" customWidth="1"/>
    <col min="4881" max="4881" width="14.36328125" style="108" customWidth="1"/>
    <col min="4882" max="4882" width="12.81640625" style="108" customWidth="1"/>
    <col min="4883" max="4883" width="13.90625" style="108" customWidth="1"/>
    <col min="4884" max="4884" width="13.1796875" style="108" customWidth="1"/>
    <col min="4885" max="4885" width="22.81640625" style="108" customWidth="1"/>
    <col min="4886" max="4887" width="8.7265625" style="108"/>
    <col min="4888" max="4888" width="24.26953125" style="108" bestFit="1" customWidth="1"/>
    <col min="4889" max="4889" width="22.81640625" style="108" bestFit="1" customWidth="1"/>
    <col min="4890" max="5120" width="8.7265625" style="108"/>
    <col min="5121" max="5121" width="3.453125" style="108" customWidth="1"/>
    <col min="5122" max="5122" width="25.7265625" style="108" customWidth="1"/>
    <col min="5123" max="5123" width="9" style="108" bestFit="1" customWidth="1"/>
    <col min="5124" max="5124" width="45.6328125" style="108" customWidth="1"/>
    <col min="5125" max="5125" width="10.26953125" style="108" customWidth="1"/>
    <col min="5126" max="5126" width="20.1796875" style="108" customWidth="1"/>
    <col min="5127" max="5127" width="20.1796875" style="108" bestFit="1" customWidth="1"/>
    <col min="5128" max="5135" width="9.7265625" style="108" customWidth="1"/>
    <col min="5136" max="5136" width="15.453125" style="108" bestFit="1" customWidth="1"/>
    <col min="5137" max="5137" width="14.36328125" style="108" customWidth="1"/>
    <col min="5138" max="5138" width="12.81640625" style="108" customWidth="1"/>
    <col min="5139" max="5139" width="13.90625" style="108" customWidth="1"/>
    <col min="5140" max="5140" width="13.1796875" style="108" customWidth="1"/>
    <col min="5141" max="5141" width="22.81640625" style="108" customWidth="1"/>
    <col min="5142" max="5143" width="8.7265625" style="108"/>
    <col min="5144" max="5144" width="24.26953125" style="108" bestFit="1" customWidth="1"/>
    <col min="5145" max="5145" width="22.81640625" style="108" bestFit="1" customWidth="1"/>
    <col min="5146" max="5376" width="8.7265625" style="108"/>
    <col min="5377" max="5377" width="3.453125" style="108" customWidth="1"/>
    <col min="5378" max="5378" width="25.7265625" style="108" customWidth="1"/>
    <col min="5379" max="5379" width="9" style="108" bestFit="1" customWidth="1"/>
    <col min="5380" max="5380" width="45.6328125" style="108" customWidth="1"/>
    <col min="5381" max="5381" width="10.26953125" style="108" customWidth="1"/>
    <col min="5382" max="5382" width="20.1796875" style="108" customWidth="1"/>
    <col min="5383" max="5383" width="20.1796875" style="108" bestFit="1" customWidth="1"/>
    <col min="5384" max="5391" width="9.7265625" style="108" customWidth="1"/>
    <col min="5392" max="5392" width="15.453125" style="108" bestFit="1" customWidth="1"/>
    <col min="5393" max="5393" width="14.36328125" style="108" customWidth="1"/>
    <col min="5394" max="5394" width="12.81640625" style="108" customWidth="1"/>
    <col min="5395" max="5395" width="13.90625" style="108" customWidth="1"/>
    <col min="5396" max="5396" width="13.1796875" style="108" customWidth="1"/>
    <col min="5397" max="5397" width="22.81640625" style="108" customWidth="1"/>
    <col min="5398" max="5399" width="8.7265625" style="108"/>
    <col min="5400" max="5400" width="24.26953125" style="108" bestFit="1" customWidth="1"/>
    <col min="5401" max="5401" width="22.81640625" style="108" bestFit="1" customWidth="1"/>
    <col min="5402" max="5632" width="8.7265625" style="108"/>
    <col min="5633" max="5633" width="3.453125" style="108" customWidth="1"/>
    <col min="5634" max="5634" width="25.7265625" style="108" customWidth="1"/>
    <col min="5635" max="5635" width="9" style="108" bestFit="1" customWidth="1"/>
    <col min="5636" max="5636" width="45.6328125" style="108" customWidth="1"/>
    <col min="5637" max="5637" width="10.26953125" style="108" customWidth="1"/>
    <col min="5638" max="5638" width="20.1796875" style="108" customWidth="1"/>
    <col min="5639" max="5639" width="20.1796875" style="108" bestFit="1" customWidth="1"/>
    <col min="5640" max="5647" width="9.7265625" style="108" customWidth="1"/>
    <col min="5648" max="5648" width="15.453125" style="108" bestFit="1" customWidth="1"/>
    <col min="5649" max="5649" width="14.36328125" style="108" customWidth="1"/>
    <col min="5650" max="5650" width="12.81640625" style="108" customWidth="1"/>
    <col min="5651" max="5651" width="13.90625" style="108" customWidth="1"/>
    <col min="5652" max="5652" width="13.1796875" style="108" customWidth="1"/>
    <col min="5653" max="5653" width="22.81640625" style="108" customWidth="1"/>
    <col min="5654" max="5655" width="8.7265625" style="108"/>
    <col min="5656" max="5656" width="24.26953125" style="108" bestFit="1" customWidth="1"/>
    <col min="5657" max="5657" width="22.81640625" style="108" bestFit="1" customWidth="1"/>
    <col min="5658" max="5888" width="8.7265625" style="108"/>
    <col min="5889" max="5889" width="3.453125" style="108" customWidth="1"/>
    <col min="5890" max="5890" width="25.7265625" style="108" customWidth="1"/>
    <col min="5891" max="5891" width="9" style="108" bestFit="1" customWidth="1"/>
    <col min="5892" max="5892" width="45.6328125" style="108" customWidth="1"/>
    <col min="5893" max="5893" width="10.26953125" style="108" customWidth="1"/>
    <col min="5894" max="5894" width="20.1796875" style="108" customWidth="1"/>
    <col min="5895" max="5895" width="20.1796875" style="108" bestFit="1" customWidth="1"/>
    <col min="5896" max="5903" width="9.7265625" style="108" customWidth="1"/>
    <col min="5904" max="5904" width="15.453125" style="108" bestFit="1" customWidth="1"/>
    <col min="5905" max="5905" width="14.36328125" style="108" customWidth="1"/>
    <col min="5906" max="5906" width="12.81640625" style="108" customWidth="1"/>
    <col min="5907" max="5907" width="13.90625" style="108" customWidth="1"/>
    <col min="5908" max="5908" width="13.1796875" style="108" customWidth="1"/>
    <col min="5909" max="5909" width="22.81640625" style="108" customWidth="1"/>
    <col min="5910" max="5911" width="8.7265625" style="108"/>
    <col min="5912" max="5912" width="24.26953125" style="108" bestFit="1" customWidth="1"/>
    <col min="5913" max="5913" width="22.81640625" style="108" bestFit="1" customWidth="1"/>
    <col min="5914" max="6144" width="8.7265625" style="108"/>
    <col min="6145" max="6145" width="3.453125" style="108" customWidth="1"/>
    <col min="6146" max="6146" width="25.7265625" style="108" customWidth="1"/>
    <col min="6147" max="6147" width="9" style="108" bestFit="1" customWidth="1"/>
    <col min="6148" max="6148" width="45.6328125" style="108" customWidth="1"/>
    <col min="6149" max="6149" width="10.26953125" style="108" customWidth="1"/>
    <col min="6150" max="6150" width="20.1796875" style="108" customWidth="1"/>
    <col min="6151" max="6151" width="20.1796875" style="108" bestFit="1" customWidth="1"/>
    <col min="6152" max="6159" width="9.7265625" style="108" customWidth="1"/>
    <col min="6160" max="6160" width="15.453125" style="108" bestFit="1" customWidth="1"/>
    <col min="6161" max="6161" width="14.36328125" style="108" customWidth="1"/>
    <col min="6162" max="6162" width="12.81640625" style="108" customWidth="1"/>
    <col min="6163" max="6163" width="13.90625" style="108" customWidth="1"/>
    <col min="6164" max="6164" width="13.1796875" style="108" customWidth="1"/>
    <col min="6165" max="6165" width="22.81640625" style="108" customWidth="1"/>
    <col min="6166" max="6167" width="8.7265625" style="108"/>
    <col min="6168" max="6168" width="24.26953125" style="108" bestFit="1" customWidth="1"/>
    <col min="6169" max="6169" width="22.81640625" style="108" bestFit="1" customWidth="1"/>
    <col min="6170" max="6400" width="8.7265625" style="108"/>
    <col min="6401" max="6401" width="3.453125" style="108" customWidth="1"/>
    <col min="6402" max="6402" width="25.7265625" style="108" customWidth="1"/>
    <col min="6403" max="6403" width="9" style="108" bestFit="1" customWidth="1"/>
    <col min="6404" max="6404" width="45.6328125" style="108" customWidth="1"/>
    <col min="6405" max="6405" width="10.26953125" style="108" customWidth="1"/>
    <col min="6406" max="6406" width="20.1796875" style="108" customWidth="1"/>
    <col min="6407" max="6407" width="20.1796875" style="108" bestFit="1" customWidth="1"/>
    <col min="6408" max="6415" width="9.7265625" style="108" customWidth="1"/>
    <col min="6416" max="6416" width="15.453125" style="108" bestFit="1" customWidth="1"/>
    <col min="6417" max="6417" width="14.36328125" style="108" customWidth="1"/>
    <col min="6418" max="6418" width="12.81640625" style="108" customWidth="1"/>
    <col min="6419" max="6419" width="13.90625" style="108" customWidth="1"/>
    <col min="6420" max="6420" width="13.1796875" style="108" customWidth="1"/>
    <col min="6421" max="6421" width="22.81640625" style="108" customWidth="1"/>
    <col min="6422" max="6423" width="8.7265625" style="108"/>
    <col min="6424" max="6424" width="24.26953125" style="108" bestFit="1" customWidth="1"/>
    <col min="6425" max="6425" width="22.81640625" style="108" bestFit="1" customWidth="1"/>
    <col min="6426" max="6656" width="8.7265625" style="108"/>
    <col min="6657" max="6657" width="3.453125" style="108" customWidth="1"/>
    <col min="6658" max="6658" width="25.7265625" style="108" customWidth="1"/>
    <col min="6659" max="6659" width="9" style="108" bestFit="1" customWidth="1"/>
    <col min="6660" max="6660" width="45.6328125" style="108" customWidth="1"/>
    <col min="6661" max="6661" width="10.26953125" style="108" customWidth="1"/>
    <col min="6662" max="6662" width="20.1796875" style="108" customWidth="1"/>
    <col min="6663" max="6663" width="20.1796875" style="108" bestFit="1" customWidth="1"/>
    <col min="6664" max="6671" width="9.7265625" style="108" customWidth="1"/>
    <col min="6672" max="6672" width="15.453125" style="108" bestFit="1" customWidth="1"/>
    <col min="6673" max="6673" width="14.36328125" style="108" customWidth="1"/>
    <col min="6674" max="6674" width="12.81640625" style="108" customWidth="1"/>
    <col min="6675" max="6675" width="13.90625" style="108" customWidth="1"/>
    <col min="6676" max="6676" width="13.1796875" style="108" customWidth="1"/>
    <col min="6677" max="6677" width="22.81640625" style="108" customWidth="1"/>
    <col min="6678" max="6679" width="8.7265625" style="108"/>
    <col min="6680" max="6680" width="24.26953125" style="108" bestFit="1" customWidth="1"/>
    <col min="6681" max="6681" width="22.81640625" style="108" bestFit="1" customWidth="1"/>
    <col min="6682" max="6912" width="8.7265625" style="108"/>
    <col min="6913" max="6913" width="3.453125" style="108" customWidth="1"/>
    <col min="6914" max="6914" width="25.7265625" style="108" customWidth="1"/>
    <col min="6915" max="6915" width="9" style="108" bestFit="1" customWidth="1"/>
    <col min="6916" max="6916" width="45.6328125" style="108" customWidth="1"/>
    <col min="6917" max="6917" width="10.26953125" style="108" customWidth="1"/>
    <col min="6918" max="6918" width="20.1796875" style="108" customWidth="1"/>
    <col min="6919" max="6919" width="20.1796875" style="108" bestFit="1" customWidth="1"/>
    <col min="6920" max="6927" width="9.7265625" style="108" customWidth="1"/>
    <col min="6928" max="6928" width="15.453125" style="108" bestFit="1" customWidth="1"/>
    <col min="6929" max="6929" width="14.36328125" style="108" customWidth="1"/>
    <col min="6930" max="6930" width="12.81640625" style="108" customWidth="1"/>
    <col min="6931" max="6931" width="13.90625" style="108" customWidth="1"/>
    <col min="6932" max="6932" width="13.1796875" style="108" customWidth="1"/>
    <col min="6933" max="6933" width="22.81640625" style="108" customWidth="1"/>
    <col min="6934" max="6935" width="8.7265625" style="108"/>
    <col min="6936" max="6936" width="24.26953125" style="108" bestFit="1" customWidth="1"/>
    <col min="6937" max="6937" width="22.81640625" style="108" bestFit="1" customWidth="1"/>
    <col min="6938" max="7168" width="8.7265625" style="108"/>
    <col min="7169" max="7169" width="3.453125" style="108" customWidth="1"/>
    <col min="7170" max="7170" width="25.7265625" style="108" customWidth="1"/>
    <col min="7171" max="7171" width="9" style="108" bestFit="1" customWidth="1"/>
    <col min="7172" max="7172" width="45.6328125" style="108" customWidth="1"/>
    <col min="7173" max="7173" width="10.26953125" style="108" customWidth="1"/>
    <col min="7174" max="7174" width="20.1796875" style="108" customWidth="1"/>
    <col min="7175" max="7175" width="20.1796875" style="108" bestFit="1" customWidth="1"/>
    <col min="7176" max="7183" width="9.7265625" style="108" customWidth="1"/>
    <col min="7184" max="7184" width="15.453125" style="108" bestFit="1" customWidth="1"/>
    <col min="7185" max="7185" width="14.36328125" style="108" customWidth="1"/>
    <col min="7186" max="7186" width="12.81640625" style="108" customWidth="1"/>
    <col min="7187" max="7187" width="13.90625" style="108" customWidth="1"/>
    <col min="7188" max="7188" width="13.1796875" style="108" customWidth="1"/>
    <col min="7189" max="7189" width="22.81640625" style="108" customWidth="1"/>
    <col min="7190" max="7191" width="8.7265625" style="108"/>
    <col min="7192" max="7192" width="24.26953125" style="108" bestFit="1" customWidth="1"/>
    <col min="7193" max="7193" width="22.81640625" style="108" bestFit="1" customWidth="1"/>
    <col min="7194" max="7424" width="8.7265625" style="108"/>
    <col min="7425" max="7425" width="3.453125" style="108" customWidth="1"/>
    <col min="7426" max="7426" width="25.7265625" style="108" customWidth="1"/>
    <col min="7427" max="7427" width="9" style="108" bestFit="1" customWidth="1"/>
    <col min="7428" max="7428" width="45.6328125" style="108" customWidth="1"/>
    <col min="7429" max="7429" width="10.26953125" style="108" customWidth="1"/>
    <col min="7430" max="7430" width="20.1796875" style="108" customWidth="1"/>
    <col min="7431" max="7431" width="20.1796875" style="108" bestFit="1" customWidth="1"/>
    <col min="7432" max="7439" width="9.7265625" style="108" customWidth="1"/>
    <col min="7440" max="7440" width="15.453125" style="108" bestFit="1" customWidth="1"/>
    <col min="7441" max="7441" width="14.36328125" style="108" customWidth="1"/>
    <col min="7442" max="7442" width="12.81640625" style="108" customWidth="1"/>
    <col min="7443" max="7443" width="13.90625" style="108" customWidth="1"/>
    <col min="7444" max="7444" width="13.1796875" style="108" customWidth="1"/>
    <col min="7445" max="7445" width="22.81640625" style="108" customWidth="1"/>
    <col min="7446" max="7447" width="8.7265625" style="108"/>
    <col min="7448" max="7448" width="24.26953125" style="108" bestFit="1" customWidth="1"/>
    <col min="7449" max="7449" width="22.81640625" style="108" bestFit="1" customWidth="1"/>
    <col min="7450" max="7680" width="8.7265625" style="108"/>
    <col min="7681" max="7681" width="3.453125" style="108" customWidth="1"/>
    <col min="7682" max="7682" width="25.7265625" style="108" customWidth="1"/>
    <col min="7683" max="7683" width="9" style="108" bestFit="1" customWidth="1"/>
    <col min="7684" max="7684" width="45.6328125" style="108" customWidth="1"/>
    <col min="7685" max="7685" width="10.26953125" style="108" customWidth="1"/>
    <col min="7686" max="7686" width="20.1796875" style="108" customWidth="1"/>
    <col min="7687" max="7687" width="20.1796875" style="108" bestFit="1" customWidth="1"/>
    <col min="7688" max="7695" width="9.7265625" style="108" customWidth="1"/>
    <col min="7696" max="7696" width="15.453125" style="108" bestFit="1" customWidth="1"/>
    <col min="7697" max="7697" width="14.36328125" style="108" customWidth="1"/>
    <col min="7698" max="7698" width="12.81640625" style="108" customWidth="1"/>
    <col min="7699" max="7699" width="13.90625" style="108" customWidth="1"/>
    <col min="7700" max="7700" width="13.1796875" style="108" customWidth="1"/>
    <col min="7701" max="7701" width="22.81640625" style="108" customWidth="1"/>
    <col min="7702" max="7703" width="8.7265625" style="108"/>
    <col min="7704" max="7704" width="24.26953125" style="108" bestFit="1" customWidth="1"/>
    <col min="7705" max="7705" width="22.81640625" style="108" bestFit="1" customWidth="1"/>
    <col min="7706" max="7936" width="8.7265625" style="108"/>
    <col min="7937" max="7937" width="3.453125" style="108" customWidth="1"/>
    <col min="7938" max="7938" width="25.7265625" style="108" customWidth="1"/>
    <col min="7939" max="7939" width="9" style="108" bestFit="1" customWidth="1"/>
    <col min="7940" max="7940" width="45.6328125" style="108" customWidth="1"/>
    <col min="7941" max="7941" width="10.26953125" style="108" customWidth="1"/>
    <col min="7942" max="7942" width="20.1796875" style="108" customWidth="1"/>
    <col min="7943" max="7943" width="20.1796875" style="108" bestFit="1" customWidth="1"/>
    <col min="7944" max="7951" width="9.7265625" style="108" customWidth="1"/>
    <col min="7952" max="7952" width="15.453125" style="108" bestFit="1" customWidth="1"/>
    <col min="7953" max="7953" width="14.36328125" style="108" customWidth="1"/>
    <col min="7954" max="7954" width="12.81640625" style="108" customWidth="1"/>
    <col min="7955" max="7955" width="13.90625" style="108" customWidth="1"/>
    <col min="7956" max="7956" width="13.1796875" style="108" customWidth="1"/>
    <col min="7957" max="7957" width="22.81640625" style="108" customWidth="1"/>
    <col min="7958" max="7959" width="8.7265625" style="108"/>
    <col min="7960" max="7960" width="24.26953125" style="108" bestFit="1" customWidth="1"/>
    <col min="7961" max="7961" width="22.81640625" style="108" bestFit="1" customWidth="1"/>
    <col min="7962" max="8192" width="8.7265625" style="108"/>
    <col min="8193" max="8193" width="3.453125" style="108" customWidth="1"/>
    <col min="8194" max="8194" width="25.7265625" style="108" customWidth="1"/>
    <col min="8195" max="8195" width="9" style="108" bestFit="1" customWidth="1"/>
    <col min="8196" max="8196" width="45.6328125" style="108" customWidth="1"/>
    <col min="8197" max="8197" width="10.26953125" style="108" customWidth="1"/>
    <col min="8198" max="8198" width="20.1796875" style="108" customWidth="1"/>
    <col min="8199" max="8199" width="20.1796875" style="108" bestFit="1" customWidth="1"/>
    <col min="8200" max="8207" width="9.7265625" style="108" customWidth="1"/>
    <col min="8208" max="8208" width="15.453125" style="108" bestFit="1" customWidth="1"/>
    <col min="8209" max="8209" width="14.36328125" style="108" customWidth="1"/>
    <col min="8210" max="8210" width="12.81640625" style="108" customWidth="1"/>
    <col min="8211" max="8211" width="13.90625" style="108" customWidth="1"/>
    <col min="8212" max="8212" width="13.1796875" style="108" customWidth="1"/>
    <col min="8213" max="8213" width="22.81640625" style="108" customWidth="1"/>
    <col min="8214" max="8215" width="8.7265625" style="108"/>
    <col min="8216" max="8216" width="24.26953125" style="108" bestFit="1" customWidth="1"/>
    <col min="8217" max="8217" width="22.81640625" style="108" bestFit="1" customWidth="1"/>
    <col min="8218" max="8448" width="8.7265625" style="108"/>
    <col min="8449" max="8449" width="3.453125" style="108" customWidth="1"/>
    <col min="8450" max="8450" width="25.7265625" style="108" customWidth="1"/>
    <col min="8451" max="8451" width="9" style="108" bestFit="1" customWidth="1"/>
    <col min="8452" max="8452" width="45.6328125" style="108" customWidth="1"/>
    <col min="8453" max="8453" width="10.26953125" style="108" customWidth="1"/>
    <col min="8454" max="8454" width="20.1796875" style="108" customWidth="1"/>
    <col min="8455" max="8455" width="20.1796875" style="108" bestFit="1" customWidth="1"/>
    <col min="8456" max="8463" width="9.7265625" style="108" customWidth="1"/>
    <col min="8464" max="8464" width="15.453125" style="108" bestFit="1" customWidth="1"/>
    <col min="8465" max="8465" width="14.36328125" style="108" customWidth="1"/>
    <col min="8466" max="8466" width="12.81640625" style="108" customWidth="1"/>
    <col min="8467" max="8467" width="13.90625" style="108" customWidth="1"/>
    <col min="8468" max="8468" width="13.1796875" style="108" customWidth="1"/>
    <col min="8469" max="8469" width="22.81640625" style="108" customWidth="1"/>
    <col min="8470" max="8471" width="8.7265625" style="108"/>
    <col min="8472" max="8472" width="24.26953125" style="108" bestFit="1" customWidth="1"/>
    <col min="8473" max="8473" width="22.81640625" style="108" bestFit="1" customWidth="1"/>
    <col min="8474" max="8704" width="8.7265625" style="108"/>
    <col min="8705" max="8705" width="3.453125" style="108" customWidth="1"/>
    <col min="8706" max="8706" width="25.7265625" style="108" customWidth="1"/>
    <col min="8707" max="8707" width="9" style="108" bestFit="1" customWidth="1"/>
    <col min="8708" max="8708" width="45.6328125" style="108" customWidth="1"/>
    <col min="8709" max="8709" width="10.26953125" style="108" customWidth="1"/>
    <col min="8710" max="8710" width="20.1796875" style="108" customWidth="1"/>
    <col min="8711" max="8711" width="20.1796875" style="108" bestFit="1" customWidth="1"/>
    <col min="8712" max="8719" width="9.7265625" style="108" customWidth="1"/>
    <col min="8720" max="8720" width="15.453125" style="108" bestFit="1" customWidth="1"/>
    <col min="8721" max="8721" width="14.36328125" style="108" customWidth="1"/>
    <col min="8722" max="8722" width="12.81640625" style="108" customWidth="1"/>
    <col min="8723" max="8723" width="13.90625" style="108" customWidth="1"/>
    <col min="8724" max="8724" width="13.1796875" style="108" customWidth="1"/>
    <col min="8725" max="8725" width="22.81640625" style="108" customWidth="1"/>
    <col min="8726" max="8727" width="8.7265625" style="108"/>
    <col min="8728" max="8728" width="24.26953125" style="108" bestFit="1" customWidth="1"/>
    <col min="8729" max="8729" width="22.81640625" style="108" bestFit="1" customWidth="1"/>
    <col min="8730" max="8960" width="8.7265625" style="108"/>
    <col min="8961" max="8961" width="3.453125" style="108" customWidth="1"/>
    <col min="8962" max="8962" width="25.7265625" style="108" customWidth="1"/>
    <col min="8963" max="8963" width="9" style="108" bestFit="1" customWidth="1"/>
    <col min="8964" max="8964" width="45.6328125" style="108" customWidth="1"/>
    <col min="8965" max="8965" width="10.26953125" style="108" customWidth="1"/>
    <col min="8966" max="8966" width="20.1796875" style="108" customWidth="1"/>
    <col min="8967" max="8967" width="20.1796875" style="108" bestFit="1" customWidth="1"/>
    <col min="8968" max="8975" width="9.7265625" style="108" customWidth="1"/>
    <col min="8976" max="8976" width="15.453125" style="108" bestFit="1" customWidth="1"/>
    <col min="8977" max="8977" width="14.36328125" style="108" customWidth="1"/>
    <col min="8978" max="8978" width="12.81640625" style="108" customWidth="1"/>
    <col min="8979" max="8979" width="13.90625" style="108" customWidth="1"/>
    <col min="8980" max="8980" width="13.1796875" style="108" customWidth="1"/>
    <col min="8981" max="8981" width="22.81640625" style="108" customWidth="1"/>
    <col min="8982" max="8983" width="8.7265625" style="108"/>
    <col min="8984" max="8984" width="24.26953125" style="108" bestFit="1" customWidth="1"/>
    <col min="8985" max="8985" width="22.81640625" style="108" bestFit="1" customWidth="1"/>
    <col min="8986" max="9216" width="8.7265625" style="108"/>
    <col min="9217" max="9217" width="3.453125" style="108" customWidth="1"/>
    <col min="9218" max="9218" width="25.7265625" style="108" customWidth="1"/>
    <col min="9219" max="9219" width="9" style="108" bestFit="1" customWidth="1"/>
    <col min="9220" max="9220" width="45.6328125" style="108" customWidth="1"/>
    <col min="9221" max="9221" width="10.26953125" style="108" customWidth="1"/>
    <col min="9222" max="9222" width="20.1796875" style="108" customWidth="1"/>
    <col min="9223" max="9223" width="20.1796875" style="108" bestFit="1" customWidth="1"/>
    <col min="9224" max="9231" width="9.7265625" style="108" customWidth="1"/>
    <col min="9232" max="9232" width="15.453125" style="108" bestFit="1" customWidth="1"/>
    <col min="9233" max="9233" width="14.36328125" style="108" customWidth="1"/>
    <col min="9234" max="9234" width="12.81640625" style="108" customWidth="1"/>
    <col min="9235" max="9235" width="13.90625" style="108" customWidth="1"/>
    <col min="9236" max="9236" width="13.1796875" style="108" customWidth="1"/>
    <col min="9237" max="9237" width="22.81640625" style="108" customWidth="1"/>
    <col min="9238" max="9239" width="8.7265625" style="108"/>
    <col min="9240" max="9240" width="24.26953125" style="108" bestFit="1" customWidth="1"/>
    <col min="9241" max="9241" width="22.81640625" style="108" bestFit="1" customWidth="1"/>
    <col min="9242" max="9472" width="8.7265625" style="108"/>
    <col min="9473" max="9473" width="3.453125" style="108" customWidth="1"/>
    <col min="9474" max="9474" width="25.7265625" style="108" customWidth="1"/>
    <col min="9475" max="9475" width="9" style="108" bestFit="1" customWidth="1"/>
    <col min="9476" max="9476" width="45.6328125" style="108" customWidth="1"/>
    <col min="9477" max="9477" width="10.26953125" style="108" customWidth="1"/>
    <col min="9478" max="9478" width="20.1796875" style="108" customWidth="1"/>
    <col min="9479" max="9479" width="20.1796875" style="108" bestFit="1" customWidth="1"/>
    <col min="9480" max="9487" width="9.7265625" style="108" customWidth="1"/>
    <col min="9488" max="9488" width="15.453125" style="108" bestFit="1" customWidth="1"/>
    <col min="9489" max="9489" width="14.36328125" style="108" customWidth="1"/>
    <col min="9490" max="9490" width="12.81640625" style="108" customWidth="1"/>
    <col min="9491" max="9491" width="13.90625" style="108" customWidth="1"/>
    <col min="9492" max="9492" width="13.1796875" style="108" customWidth="1"/>
    <col min="9493" max="9493" width="22.81640625" style="108" customWidth="1"/>
    <col min="9494" max="9495" width="8.7265625" style="108"/>
    <col min="9496" max="9496" width="24.26953125" style="108" bestFit="1" customWidth="1"/>
    <col min="9497" max="9497" width="22.81640625" style="108" bestFit="1" customWidth="1"/>
    <col min="9498" max="9728" width="8.7265625" style="108"/>
    <col min="9729" max="9729" width="3.453125" style="108" customWidth="1"/>
    <col min="9730" max="9730" width="25.7265625" style="108" customWidth="1"/>
    <col min="9731" max="9731" width="9" style="108" bestFit="1" customWidth="1"/>
    <col min="9732" max="9732" width="45.6328125" style="108" customWidth="1"/>
    <col min="9733" max="9733" width="10.26953125" style="108" customWidth="1"/>
    <col min="9734" max="9734" width="20.1796875" style="108" customWidth="1"/>
    <col min="9735" max="9735" width="20.1796875" style="108" bestFit="1" customWidth="1"/>
    <col min="9736" max="9743" width="9.7265625" style="108" customWidth="1"/>
    <col min="9744" max="9744" width="15.453125" style="108" bestFit="1" customWidth="1"/>
    <col min="9745" max="9745" width="14.36328125" style="108" customWidth="1"/>
    <col min="9746" max="9746" width="12.81640625" style="108" customWidth="1"/>
    <col min="9747" max="9747" width="13.90625" style="108" customWidth="1"/>
    <col min="9748" max="9748" width="13.1796875" style="108" customWidth="1"/>
    <col min="9749" max="9749" width="22.81640625" style="108" customWidth="1"/>
    <col min="9750" max="9751" width="8.7265625" style="108"/>
    <col min="9752" max="9752" width="24.26953125" style="108" bestFit="1" customWidth="1"/>
    <col min="9753" max="9753" width="22.81640625" style="108" bestFit="1" customWidth="1"/>
    <col min="9754" max="9984" width="8.7265625" style="108"/>
    <col min="9985" max="9985" width="3.453125" style="108" customWidth="1"/>
    <col min="9986" max="9986" width="25.7265625" style="108" customWidth="1"/>
    <col min="9987" max="9987" width="9" style="108" bestFit="1" customWidth="1"/>
    <col min="9988" max="9988" width="45.6328125" style="108" customWidth="1"/>
    <col min="9989" max="9989" width="10.26953125" style="108" customWidth="1"/>
    <col min="9990" max="9990" width="20.1796875" style="108" customWidth="1"/>
    <col min="9991" max="9991" width="20.1796875" style="108" bestFit="1" customWidth="1"/>
    <col min="9992" max="9999" width="9.7265625" style="108" customWidth="1"/>
    <col min="10000" max="10000" width="15.453125" style="108" bestFit="1" customWidth="1"/>
    <col min="10001" max="10001" width="14.36328125" style="108" customWidth="1"/>
    <col min="10002" max="10002" width="12.81640625" style="108" customWidth="1"/>
    <col min="10003" max="10003" width="13.90625" style="108" customWidth="1"/>
    <col min="10004" max="10004" width="13.1796875" style="108" customWidth="1"/>
    <col min="10005" max="10005" width="22.81640625" style="108" customWidth="1"/>
    <col min="10006" max="10007" width="8.7265625" style="108"/>
    <col min="10008" max="10008" width="24.26953125" style="108" bestFit="1" customWidth="1"/>
    <col min="10009" max="10009" width="22.81640625" style="108" bestFit="1" customWidth="1"/>
    <col min="10010" max="10240" width="8.7265625" style="108"/>
    <col min="10241" max="10241" width="3.453125" style="108" customWidth="1"/>
    <col min="10242" max="10242" width="25.7265625" style="108" customWidth="1"/>
    <col min="10243" max="10243" width="9" style="108" bestFit="1" customWidth="1"/>
    <col min="10244" max="10244" width="45.6328125" style="108" customWidth="1"/>
    <col min="10245" max="10245" width="10.26953125" style="108" customWidth="1"/>
    <col min="10246" max="10246" width="20.1796875" style="108" customWidth="1"/>
    <col min="10247" max="10247" width="20.1796875" style="108" bestFit="1" customWidth="1"/>
    <col min="10248" max="10255" width="9.7265625" style="108" customWidth="1"/>
    <col min="10256" max="10256" width="15.453125" style="108" bestFit="1" customWidth="1"/>
    <col min="10257" max="10257" width="14.36328125" style="108" customWidth="1"/>
    <col min="10258" max="10258" width="12.81640625" style="108" customWidth="1"/>
    <col min="10259" max="10259" width="13.90625" style="108" customWidth="1"/>
    <col min="10260" max="10260" width="13.1796875" style="108" customWidth="1"/>
    <col min="10261" max="10261" width="22.81640625" style="108" customWidth="1"/>
    <col min="10262" max="10263" width="8.7265625" style="108"/>
    <col min="10264" max="10264" width="24.26953125" style="108" bestFit="1" customWidth="1"/>
    <col min="10265" max="10265" width="22.81640625" style="108" bestFit="1" customWidth="1"/>
    <col min="10266" max="10496" width="8.7265625" style="108"/>
    <col min="10497" max="10497" width="3.453125" style="108" customWidth="1"/>
    <col min="10498" max="10498" width="25.7265625" style="108" customWidth="1"/>
    <col min="10499" max="10499" width="9" style="108" bestFit="1" customWidth="1"/>
    <col min="10500" max="10500" width="45.6328125" style="108" customWidth="1"/>
    <col min="10501" max="10501" width="10.26953125" style="108" customWidth="1"/>
    <col min="10502" max="10502" width="20.1796875" style="108" customWidth="1"/>
    <col min="10503" max="10503" width="20.1796875" style="108" bestFit="1" customWidth="1"/>
    <col min="10504" max="10511" width="9.7265625" style="108" customWidth="1"/>
    <col min="10512" max="10512" width="15.453125" style="108" bestFit="1" customWidth="1"/>
    <col min="10513" max="10513" width="14.36328125" style="108" customWidth="1"/>
    <col min="10514" max="10514" width="12.81640625" style="108" customWidth="1"/>
    <col min="10515" max="10515" width="13.90625" style="108" customWidth="1"/>
    <col min="10516" max="10516" width="13.1796875" style="108" customWidth="1"/>
    <col min="10517" max="10517" width="22.81640625" style="108" customWidth="1"/>
    <col min="10518" max="10519" width="8.7265625" style="108"/>
    <col min="10520" max="10520" width="24.26953125" style="108" bestFit="1" customWidth="1"/>
    <col min="10521" max="10521" width="22.81640625" style="108" bestFit="1" customWidth="1"/>
    <col min="10522" max="10752" width="8.7265625" style="108"/>
    <col min="10753" max="10753" width="3.453125" style="108" customWidth="1"/>
    <col min="10754" max="10754" width="25.7265625" style="108" customWidth="1"/>
    <col min="10755" max="10755" width="9" style="108" bestFit="1" customWidth="1"/>
    <col min="10756" max="10756" width="45.6328125" style="108" customWidth="1"/>
    <col min="10757" max="10757" width="10.26953125" style="108" customWidth="1"/>
    <col min="10758" max="10758" width="20.1796875" style="108" customWidth="1"/>
    <col min="10759" max="10759" width="20.1796875" style="108" bestFit="1" customWidth="1"/>
    <col min="10760" max="10767" width="9.7265625" style="108" customWidth="1"/>
    <col min="10768" max="10768" width="15.453125" style="108" bestFit="1" customWidth="1"/>
    <col min="10769" max="10769" width="14.36328125" style="108" customWidth="1"/>
    <col min="10770" max="10770" width="12.81640625" style="108" customWidth="1"/>
    <col min="10771" max="10771" width="13.90625" style="108" customWidth="1"/>
    <col min="10772" max="10772" width="13.1796875" style="108" customWidth="1"/>
    <col min="10773" max="10773" width="22.81640625" style="108" customWidth="1"/>
    <col min="10774" max="10775" width="8.7265625" style="108"/>
    <col min="10776" max="10776" width="24.26953125" style="108" bestFit="1" customWidth="1"/>
    <col min="10777" max="10777" width="22.81640625" style="108" bestFit="1" customWidth="1"/>
    <col min="10778" max="11008" width="8.7265625" style="108"/>
    <col min="11009" max="11009" width="3.453125" style="108" customWidth="1"/>
    <col min="11010" max="11010" width="25.7265625" style="108" customWidth="1"/>
    <col min="11011" max="11011" width="9" style="108" bestFit="1" customWidth="1"/>
    <col min="11012" max="11012" width="45.6328125" style="108" customWidth="1"/>
    <col min="11013" max="11013" width="10.26953125" style="108" customWidth="1"/>
    <col min="11014" max="11014" width="20.1796875" style="108" customWidth="1"/>
    <col min="11015" max="11015" width="20.1796875" style="108" bestFit="1" customWidth="1"/>
    <col min="11016" max="11023" width="9.7265625" style="108" customWidth="1"/>
    <col min="11024" max="11024" width="15.453125" style="108" bestFit="1" customWidth="1"/>
    <col min="11025" max="11025" width="14.36328125" style="108" customWidth="1"/>
    <col min="11026" max="11026" width="12.81640625" style="108" customWidth="1"/>
    <col min="11027" max="11027" width="13.90625" style="108" customWidth="1"/>
    <col min="11028" max="11028" width="13.1796875" style="108" customWidth="1"/>
    <col min="11029" max="11029" width="22.81640625" style="108" customWidth="1"/>
    <col min="11030" max="11031" width="8.7265625" style="108"/>
    <col min="11032" max="11032" width="24.26953125" style="108" bestFit="1" customWidth="1"/>
    <col min="11033" max="11033" width="22.81640625" style="108" bestFit="1" customWidth="1"/>
    <col min="11034" max="11264" width="8.7265625" style="108"/>
    <col min="11265" max="11265" width="3.453125" style="108" customWidth="1"/>
    <col min="11266" max="11266" width="25.7265625" style="108" customWidth="1"/>
    <col min="11267" max="11267" width="9" style="108" bestFit="1" customWidth="1"/>
    <col min="11268" max="11268" width="45.6328125" style="108" customWidth="1"/>
    <col min="11269" max="11269" width="10.26953125" style="108" customWidth="1"/>
    <col min="11270" max="11270" width="20.1796875" style="108" customWidth="1"/>
    <col min="11271" max="11271" width="20.1796875" style="108" bestFit="1" customWidth="1"/>
    <col min="11272" max="11279" width="9.7265625" style="108" customWidth="1"/>
    <col min="11280" max="11280" width="15.453125" style="108" bestFit="1" customWidth="1"/>
    <col min="11281" max="11281" width="14.36328125" style="108" customWidth="1"/>
    <col min="11282" max="11282" width="12.81640625" style="108" customWidth="1"/>
    <col min="11283" max="11283" width="13.90625" style="108" customWidth="1"/>
    <col min="11284" max="11284" width="13.1796875" style="108" customWidth="1"/>
    <col min="11285" max="11285" width="22.81640625" style="108" customWidth="1"/>
    <col min="11286" max="11287" width="8.7265625" style="108"/>
    <col min="11288" max="11288" width="24.26953125" style="108" bestFit="1" customWidth="1"/>
    <col min="11289" max="11289" width="22.81640625" style="108" bestFit="1" customWidth="1"/>
    <col min="11290" max="11520" width="8.7265625" style="108"/>
    <col min="11521" max="11521" width="3.453125" style="108" customWidth="1"/>
    <col min="11522" max="11522" width="25.7265625" style="108" customWidth="1"/>
    <col min="11523" max="11523" width="9" style="108" bestFit="1" customWidth="1"/>
    <col min="11524" max="11524" width="45.6328125" style="108" customWidth="1"/>
    <col min="11525" max="11525" width="10.26953125" style="108" customWidth="1"/>
    <col min="11526" max="11526" width="20.1796875" style="108" customWidth="1"/>
    <col min="11527" max="11527" width="20.1796875" style="108" bestFit="1" customWidth="1"/>
    <col min="11528" max="11535" width="9.7265625" style="108" customWidth="1"/>
    <col min="11536" max="11536" width="15.453125" style="108" bestFit="1" customWidth="1"/>
    <col min="11537" max="11537" width="14.36328125" style="108" customWidth="1"/>
    <col min="11538" max="11538" width="12.81640625" style="108" customWidth="1"/>
    <col min="11539" max="11539" width="13.90625" style="108" customWidth="1"/>
    <col min="11540" max="11540" width="13.1796875" style="108" customWidth="1"/>
    <col min="11541" max="11541" width="22.81640625" style="108" customWidth="1"/>
    <col min="11542" max="11543" width="8.7265625" style="108"/>
    <col min="11544" max="11544" width="24.26953125" style="108" bestFit="1" customWidth="1"/>
    <col min="11545" max="11545" width="22.81640625" style="108" bestFit="1" customWidth="1"/>
    <col min="11546" max="11776" width="8.7265625" style="108"/>
    <col min="11777" max="11777" width="3.453125" style="108" customWidth="1"/>
    <col min="11778" max="11778" width="25.7265625" style="108" customWidth="1"/>
    <col min="11779" max="11779" width="9" style="108" bestFit="1" customWidth="1"/>
    <col min="11780" max="11780" width="45.6328125" style="108" customWidth="1"/>
    <col min="11781" max="11781" width="10.26953125" style="108" customWidth="1"/>
    <col min="11782" max="11782" width="20.1796875" style="108" customWidth="1"/>
    <col min="11783" max="11783" width="20.1796875" style="108" bestFit="1" customWidth="1"/>
    <col min="11784" max="11791" width="9.7265625" style="108" customWidth="1"/>
    <col min="11792" max="11792" width="15.453125" style="108" bestFit="1" customWidth="1"/>
    <col min="11793" max="11793" width="14.36328125" style="108" customWidth="1"/>
    <col min="11794" max="11794" width="12.81640625" style="108" customWidth="1"/>
    <col min="11795" max="11795" width="13.90625" style="108" customWidth="1"/>
    <col min="11796" max="11796" width="13.1796875" style="108" customWidth="1"/>
    <col min="11797" max="11797" width="22.81640625" style="108" customWidth="1"/>
    <col min="11798" max="11799" width="8.7265625" style="108"/>
    <col min="11800" max="11800" width="24.26953125" style="108" bestFit="1" customWidth="1"/>
    <col min="11801" max="11801" width="22.81640625" style="108" bestFit="1" customWidth="1"/>
    <col min="11802" max="12032" width="8.7265625" style="108"/>
    <col min="12033" max="12033" width="3.453125" style="108" customWidth="1"/>
    <col min="12034" max="12034" width="25.7265625" style="108" customWidth="1"/>
    <col min="12035" max="12035" width="9" style="108" bestFit="1" customWidth="1"/>
    <col min="12036" max="12036" width="45.6328125" style="108" customWidth="1"/>
    <col min="12037" max="12037" width="10.26953125" style="108" customWidth="1"/>
    <col min="12038" max="12038" width="20.1796875" style="108" customWidth="1"/>
    <col min="12039" max="12039" width="20.1796875" style="108" bestFit="1" customWidth="1"/>
    <col min="12040" max="12047" width="9.7265625" style="108" customWidth="1"/>
    <col min="12048" max="12048" width="15.453125" style="108" bestFit="1" customWidth="1"/>
    <col min="12049" max="12049" width="14.36328125" style="108" customWidth="1"/>
    <col min="12050" max="12050" width="12.81640625" style="108" customWidth="1"/>
    <col min="12051" max="12051" width="13.90625" style="108" customWidth="1"/>
    <col min="12052" max="12052" width="13.1796875" style="108" customWidth="1"/>
    <col min="12053" max="12053" width="22.81640625" style="108" customWidth="1"/>
    <col min="12054" max="12055" width="8.7265625" style="108"/>
    <col min="12056" max="12056" width="24.26953125" style="108" bestFit="1" customWidth="1"/>
    <col min="12057" max="12057" width="22.81640625" style="108" bestFit="1" customWidth="1"/>
    <col min="12058" max="12288" width="8.7265625" style="108"/>
    <col min="12289" max="12289" width="3.453125" style="108" customWidth="1"/>
    <col min="12290" max="12290" width="25.7265625" style="108" customWidth="1"/>
    <col min="12291" max="12291" width="9" style="108" bestFit="1" customWidth="1"/>
    <col min="12292" max="12292" width="45.6328125" style="108" customWidth="1"/>
    <col min="12293" max="12293" width="10.26953125" style="108" customWidth="1"/>
    <col min="12294" max="12294" width="20.1796875" style="108" customWidth="1"/>
    <col min="12295" max="12295" width="20.1796875" style="108" bestFit="1" customWidth="1"/>
    <col min="12296" max="12303" width="9.7265625" style="108" customWidth="1"/>
    <col min="12304" max="12304" width="15.453125" style="108" bestFit="1" customWidth="1"/>
    <col min="12305" max="12305" width="14.36328125" style="108" customWidth="1"/>
    <col min="12306" max="12306" width="12.81640625" style="108" customWidth="1"/>
    <col min="12307" max="12307" width="13.90625" style="108" customWidth="1"/>
    <col min="12308" max="12308" width="13.1796875" style="108" customWidth="1"/>
    <col min="12309" max="12309" width="22.81640625" style="108" customWidth="1"/>
    <col min="12310" max="12311" width="8.7265625" style="108"/>
    <col min="12312" max="12312" width="24.26953125" style="108" bestFit="1" customWidth="1"/>
    <col min="12313" max="12313" width="22.81640625" style="108" bestFit="1" customWidth="1"/>
    <col min="12314" max="12544" width="8.7265625" style="108"/>
    <col min="12545" max="12545" width="3.453125" style="108" customWidth="1"/>
    <col min="12546" max="12546" width="25.7265625" style="108" customWidth="1"/>
    <col min="12547" max="12547" width="9" style="108" bestFit="1" customWidth="1"/>
    <col min="12548" max="12548" width="45.6328125" style="108" customWidth="1"/>
    <col min="12549" max="12549" width="10.26953125" style="108" customWidth="1"/>
    <col min="12550" max="12550" width="20.1796875" style="108" customWidth="1"/>
    <col min="12551" max="12551" width="20.1796875" style="108" bestFit="1" customWidth="1"/>
    <col min="12552" max="12559" width="9.7265625" style="108" customWidth="1"/>
    <col min="12560" max="12560" width="15.453125" style="108" bestFit="1" customWidth="1"/>
    <col min="12561" max="12561" width="14.36328125" style="108" customWidth="1"/>
    <col min="12562" max="12562" width="12.81640625" style="108" customWidth="1"/>
    <col min="12563" max="12563" width="13.90625" style="108" customWidth="1"/>
    <col min="12564" max="12564" width="13.1796875" style="108" customWidth="1"/>
    <col min="12565" max="12565" width="22.81640625" style="108" customWidth="1"/>
    <col min="12566" max="12567" width="8.7265625" style="108"/>
    <col min="12568" max="12568" width="24.26953125" style="108" bestFit="1" customWidth="1"/>
    <col min="12569" max="12569" width="22.81640625" style="108" bestFit="1" customWidth="1"/>
    <col min="12570" max="12800" width="8.7265625" style="108"/>
    <col min="12801" max="12801" width="3.453125" style="108" customWidth="1"/>
    <col min="12802" max="12802" width="25.7265625" style="108" customWidth="1"/>
    <col min="12803" max="12803" width="9" style="108" bestFit="1" customWidth="1"/>
    <col min="12804" max="12804" width="45.6328125" style="108" customWidth="1"/>
    <col min="12805" max="12805" width="10.26953125" style="108" customWidth="1"/>
    <col min="12806" max="12806" width="20.1796875" style="108" customWidth="1"/>
    <col min="12807" max="12807" width="20.1796875" style="108" bestFit="1" customWidth="1"/>
    <col min="12808" max="12815" width="9.7265625" style="108" customWidth="1"/>
    <col min="12816" max="12816" width="15.453125" style="108" bestFit="1" customWidth="1"/>
    <col min="12817" max="12817" width="14.36328125" style="108" customWidth="1"/>
    <col min="12818" max="12818" width="12.81640625" style="108" customWidth="1"/>
    <col min="12819" max="12819" width="13.90625" style="108" customWidth="1"/>
    <col min="12820" max="12820" width="13.1796875" style="108" customWidth="1"/>
    <col min="12821" max="12821" width="22.81640625" style="108" customWidth="1"/>
    <col min="12822" max="12823" width="8.7265625" style="108"/>
    <col min="12824" max="12824" width="24.26953125" style="108" bestFit="1" customWidth="1"/>
    <col min="12825" max="12825" width="22.81640625" style="108" bestFit="1" customWidth="1"/>
    <col min="12826" max="13056" width="8.7265625" style="108"/>
    <col min="13057" max="13057" width="3.453125" style="108" customWidth="1"/>
    <col min="13058" max="13058" width="25.7265625" style="108" customWidth="1"/>
    <col min="13059" max="13059" width="9" style="108" bestFit="1" customWidth="1"/>
    <col min="13060" max="13060" width="45.6328125" style="108" customWidth="1"/>
    <col min="13061" max="13061" width="10.26953125" style="108" customWidth="1"/>
    <col min="13062" max="13062" width="20.1796875" style="108" customWidth="1"/>
    <col min="13063" max="13063" width="20.1796875" style="108" bestFit="1" customWidth="1"/>
    <col min="13064" max="13071" width="9.7265625" style="108" customWidth="1"/>
    <col min="13072" max="13072" width="15.453125" style="108" bestFit="1" customWidth="1"/>
    <col min="13073" max="13073" width="14.36328125" style="108" customWidth="1"/>
    <col min="13074" max="13074" width="12.81640625" style="108" customWidth="1"/>
    <col min="13075" max="13075" width="13.90625" style="108" customWidth="1"/>
    <col min="13076" max="13076" width="13.1796875" style="108" customWidth="1"/>
    <col min="13077" max="13077" width="22.81640625" style="108" customWidth="1"/>
    <col min="13078" max="13079" width="8.7265625" style="108"/>
    <col min="13080" max="13080" width="24.26953125" style="108" bestFit="1" customWidth="1"/>
    <col min="13081" max="13081" width="22.81640625" style="108" bestFit="1" customWidth="1"/>
    <col min="13082" max="13312" width="8.7265625" style="108"/>
    <col min="13313" max="13313" width="3.453125" style="108" customWidth="1"/>
    <col min="13314" max="13314" width="25.7265625" style="108" customWidth="1"/>
    <col min="13315" max="13315" width="9" style="108" bestFit="1" customWidth="1"/>
    <col min="13316" max="13316" width="45.6328125" style="108" customWidth="1"/>
    <col min="13317" max="13317" width="10.26953125" style="108" customWidth="1"/>
    <col min="13318" max="13318" width="20.1796875" style="108" customWidth="1"/>
    <col min="13319" max="13319" width="20.1796875" style="108" bestFit="1" customWidth="1"/>
    <col min="13320" max="13327" width="9.7265625" style="108" customWidth="1"/>
    <col min="13328" max="13328" width="15.453125" style="108" bestFit="1" customWidth="1"/>
    <col min="13329" max="13329" width="14.36328125" style="108" customWidth="1"/>
    <col min="13330" max="13330" width="12.81640625" style="108" customWidth="1"/>
    <col min="13331" max="13331" width="13.90625" style="108" customWidth="1"/>
    <col min="13332" max="13332" width="13.1796875" style="108" customWidth="1"/>
    <col min="13333" max="13333" width="22.81640625" style="108" customWidth="1"/>
    <col min="13334" max="13335" width="8.7265625" style="108"/>
    <col min="13336" max="13336" width="24.26953125" style="108" bestFit="1" customWidth="1"/>
    <col min="13337" max="13337" width="22.81640625" style="108" bestFit="1" customWidth="1"/>
    <col min="13338" max="13568" width="8.7265625" style="108"/>
    <col min="13569" max="13569" width="3.453125" style="108" customWidth="1"/>
    <col min="13570" max="13570" width="25.7265625" style="108" customWidth="1"/>
    <col min="13571" max="13571" width="9" style="108" bestFit="1" customWidth="1"/>
    <col min="13572" max="13572" width="45.6328125" style="108" customWidth="1"/>
    <col min="13573" max="13573" width="10.26953125" style="108" customWidth="1"/>
    <col min="13574" max="13574" width="20.1796875" style="108" customWidth="1"/>
    <col min="13575" max="13575" width="20.1796875" style="108" bestFit="1" customWidth="1"/>
    <col min="13576" max="13583" width="9.7265625" style="108" customWidth="1"/>
    <col min="13584" max="13584" width="15.453125" style="108" bestFit="1" customWidth="1"/>
    <col min="13585" max="13585" width="14.36328125" style="108" customWidth="1"/>
    <col min="13586" max="13586" width="12.81640625" style="108" customWidth="1"/>
    <col min="13587" max="13587" width="13.90625" style="108" customWidth="1"/>
    <col min="13588" max="13588" width="13.1796875" style="108" customWidth="1"/>
    <col min="13589" max="13589" width="22.81640625" style="108" customWidth="1"/>
    <col min="13590" max="13591" width="8.7265625" style="108"/>
    <col min="13592" max="13592" width="24.26953125" style="108" bestFit="1" customWidth="1"/>
    <col min="13593" max="13593" width="22.81640625" style="108" bestFit="1" customWidth="1"/>
    <col min="13594" max="13824" width="8.7265625" style="108"/>
    <col min="13825" max="13825" width="3.453125" style="108" customWidth="1"/>
    <col min="13826" max="13826" width="25.7265625" style="108" customWidth="1"/>
    <col min="13827" max="13827" width="9" style="108" bestFit="1" customWidth="1"/>
    <col min="13828" max="13828" width="45.6328125" style="108" customWidth="1"/>
    <col min="13829" max="13829" width="10.26953125" style="108" customWidth="1"/>
    <col min="13830" max="13830" width="20.1796875" style="108" customWidth="1"/>
    <col min="13831" max="13831" width="20.1796875" style="108" bestFit="1" customWidth="1"/>
    <col min="13832" max="13839" width="9.7265625" style="108" customWidth="1"/>
    <col min="13840" max="13840" width="15.453125" style="108" bestFit="1" customWidth="1"/>
    <col min="13841" max="13841" width="14.36328125" style="108" customWidth="1"/>
    <col min="13842" max="13842" width="12.81640625" style="108" customWidth="1"/>
    <col min="13843" max="13843" width="13.90625" style="108" customWidth="1"/>
    <col min="13844" max="13844" width="13.1796875" style="108" customWidth="1"/>
    <col min="13845" max="13845" width="22.81640625" style="108" customWidth="1"/>
    <col min="13846" max="13847" width="8.7265625" style="108"/>
    <col min="13848" max="13848" width="24.26953125" style="108" bestFit="1" customWidth="1"/>
    <col min="13849" max="13849" width="22.81640625" style="108" bestFit="1" customWidth="1"/>
    <col min="13850" max="14080" width="8.7265625" style="108"/>
    <col min="14081" max="14081" width="3.453125" style="108" customWidth="1"/>
    <col min="14082" max="14082" width="25.7265625" style="108" customWidth="1"/>
    <col min="14083" max="14083" width="9" style="108" bestFit="1" customWidth="1"/>
    <col min="14084" max="14084" width="45.6328125" style="108" customWidth="1"/>
    <col min="14085" max="14085" width="10.26953125" style="108" customWidth="1"/>
    <col min="14086" max="14086" width="20.1796875" style="108" customWidth="1"/>
    <col min="14087" max="14087" width="20.1796875" style="108" bestFit="1" customWidth="1"/>
    <col min="14088" max="14095" width="9.7265625" style="108" customWidth="1"/>
    <col min="14096" max="14096" width="15.453125" style="108" bestFit="1" customWidth="1"/>
    <col min="14097" max="14097" width="14.36328125" style="108" customWidth="1"/>
    <col min="14098" max="14098" width="12.81640625" style="108" customWidth="1"/>
    <col min="14099" max="14099" width="13.90625" style="108" customWidth="1"/>
    <col min="14100" max="14100" width="13.1796875" style="108" customWidth="1"/>
    <col min="14101" max="14101" width="22.81640625" style="108" customWidth="1"/>
    <col min="14102" max="14103" width="8.7265625" style="108"/>
    <col min="14104" max="14104" width="24.26953125" style="108" bestFit="1" customWidth="1"/>
    <col min="14105" max="14105" width="22.81640625" style="108" bestFit="1" customWidth="1"/>
    <col min="14106" max="14336" width="8.7265625" style="108"/>
    <col min="14337" max="14337" width="3.453125" style="108" customWidth="1"/>
    <col min="14338" max="14338" width="25.7265625" style="108" customWidth="1"/>
    <col min="14339" max="14339" width="9" style="108" bestFit="1" customWidth="1"/>
    <col min="14340" max="14340" width="45.6328125" style="108" customWidth="1"/>
    <col min="14341" max="14341" width="10.26953125" style="108" customWidth="1"/>
    <col min="14342" max="14342" width="20.1796875" style="108" customWidth="1"/>
    <col min="14343" max="14343" width="20.1796875" style="108" bestFit="1" customWidth="1"/>
    <col min="14344" max="14351" width="9.7265625" style="108" customWidth="1"/>
    <col min="14352" max="14352" width="15.453125" style="108" bestFit="1" customWidth="1"/>
    <col min="14353" max="14353" width="14.36328125" style="108" customWidth="1"/>
    <col min="14354" max="14354" width="12.81640625" style="108" customWidth="1"/>
    <col min="14355" max="14355" width="13.90625" style="108" customWidth="1"/>
    <col min="14356" max="14356" width="13.1796875" style="108" customWidth="1"/>
    <col min="14357" max="14357" width="22.81640625" style="108" customWidth="1"/>
    <col min="14358" max="14359" width="8.7265625" style="108"/>
    <col min="14360" max="14360" width="24.26953125" style="108" bestFit="1" customWidth="1"/>
    <col min="14361" max="14361" width="22.81640625" style="108" bestFit="1" customWidth="1"/>
    <col min="14362" max="14592" width="8.7265625" style="108"/>
    <col min="14593" max="14593" width="3.453125" style="108" customWidth="1"/>
    <col min="14594" max="14594" width="25.7265625" style="108" customWidth="1"/>
    <col min="14595" max="14595" width="9" style="108" bestFit="1" customWidth="1"/>
    <col min="14596" max="14596" width="45.6328125" style="108" customWidth="1"/>
    <col min="14597" max="14597" width="10.26953125" style="108" customWidth="1"/>
    <col min="14598" max="14598" width="20.1796875" style="108" customWidth="1"/>
    <col min="14599" max="14599" width="20.1796875" style="108" bestFit="1" customWidth="1"/>
    <col min="14600" max="14607" width="9.7265625" style="108" customWidth="1"/>
    <col min="14608" max="14608" width="15.453125" style="108" bestFit="1" customWidth="1"/>
    <col min="14609" max="14609" width="14.36328125" style="108" customWidth="1"/>
    <col min="14610" max="14610" width="12.81640625" style="108" customWidth="1"/>
    <col min="14611" max="14611" width="13.90625" style="108" customWidth="1"/>
    <col min="14612" max="14612" width="13.1796875" style="108" customWidth="1"/>
    <col min="14613" max="14613" width="22.81640625" style="108" customWidth="1"/>
    <col min="14614" max="14615" width="8.7265625" style="108"/>
    <col min="14616" max="14616" width="24.26953125" style="108" bestFit="1" customWidth="1"/>
    <col min="14617" max="14617" width="22.81640625" style="108" bestFit="1" customWidth="1"/>
    <col min="14618" max="14848" width="8.7265625" style="108"/>
    <col min="14849" max="14849" width="3.453125" style="108" customWidth="1"/>
    <col min="14850" max="14850" width="25.7265625" style="108" customWidth="1"/>
    <col min="14851" max="14851" width="9" style="108" bestFit="1" customWidth="1"/>
    <col min="14852" max="14852" width="45.6328125" style="108" customWidth="1"/>
    <col min="14853" max="14853" width="10.26953125" style="108" customWidth="1"/>
    <col min="14854" max="14854" width="20.1796875" style="108" customWidth="1"/>
    <col min="14855" max="14855" width="20.1796875" style="108" bestFit="1" customWidth="1"/>
    <col min="14856" max="14863" width="9.7265625" style="108" customWidth="1"/>
    <col min="14864" max="14864" width="15.453125" style="108" bestFit="1" customWidth="1"/>
    <col min="14865" max="14865" width="14.36328125" style="108" customWidth="1"/>
    <col min="14866" max="14866" width="12.81640625" style="108" customWidth="1"/>
    <col min="14867" max="14867" width="13.90625" style="108" customWidth="1"/>
    <col min="14868" max="14868" width="13.1796875" style="108" customWidth="1"/>
    <col min="14869" max="14869" width="22.81640625" style="108" customWidth="1"/>
    <col min="14870" max="14871" width="8.7265625" style="108"/>
    <col min="14872" max="14872" width="24.26953125" style="108" bestFit="1" customWidth="1"/>
    <col min="14873" max="14873" width="22.81640625" style="108" bestFit="1" customWidth="1"/>
    <col min="14874" max="15104" width="8.7265625" style="108"/>
    <col min="15105" max="15105" width="3.453125" style="108" customWidth="1"/>
    <col min="15106" max="15106" width="25.7265625" style="108" customWidth="1"/>
    <col min="15107" max="15107" width="9" style="108" bestFit="1" customWidth="1"/>
    <col min="15108" max="15108" width="45.6328125" style="108" customWidth="1"/>
    <col min="15109" max="15109" width="10.26953125" style="108" customWidth="1"/>
    <col min="15110" max="15110" width="20.1796875" style="108" customWidth="1"/>
    <col min="15111" max="15111" width="20.1796875" style="108" bestFit="1" customWidth="1"/>
    <col min="15112" max="15119" width="9.7265625" style="108" customWidth="1"/>
    <col min="15120" max="15120" width="15.453125" style="108" bestFit="1" customWidth="1"/>
    <col min="15121" max="15121" width="14.36328125" style="108" customWidth="1"/>
    <col min="15122" max="15122" width="12.81640625" style="108" customWidth="1"/>
    <col min="15123" max="15123" width="13.90625" style="108" customWidth="1"/>
    <col min="15124" max="15124" width="13.1796875" style="108" customWidth="1"/>
    <col min="15125" max="15125" width="22.81640625" style="108" customWidth="1"/>
    <col min="15126" max="15127" width="8.7265625" style="108"/>
    <col min="15128" max="15128" width="24.26953125" style="108" bestFit="1" customWidth="1"/>
    <col min="15129" max="15129" width="22.81640625" style="108" bestFit="1" customWidth="1"/>
    <col min="15130" max="15360" width="8.7265625" style="108"/>
    <col min="15361" max="15361" width="3.453125" style="108" customWidth="1"/>
    <col min="15362" max="15362" width="25.7265625" style="108" customWidth="1"/>
    <col min="15363" max="15363" width="9" style="108" bestFit="1" customWidth="1"/>
    <col min="15364" max="15364" width="45.6328125" style="108" customWidth="1"/>
    <col min="15365" max="15365" width="10.26953125" style="108" customWidth="1"/>
    <col min="15366" max="15366" width="20.1796875" style="108" customWidth="1"/>
    <col min="15367" max="15367" width="20.1796875" style="108" bestFit="1" customWidth="1"/>
    <col min="15368" max="15375" width="9.7265625" style="108" customWidth="1"/>
    <col min="15376" max="15376" width="15.453125" style="108" bestFit="1" customWidth="1"/>
    <col min="15377" max="15377" width="14.36328125" style="108" customWidth="1"/>
    <col min="15378" max="15378" width="12.81640625" style="108" customWidth="1"/>
    <col min="15379" max="15379" width="13.90625" style="108" customWidth="1"/>
    <col min="15380" max="15380" width="13.1796875" style="108" customWidth="1"/>
    <col min="15381" max="15381" width="22.81640625" style="108" customWidth="1"/>
    <col min="15382" max="15383" width="8.7265625" style="108"/>
    <col min="15384" max="15384" width="24.26953125" style="108" bestFit="1" customWidth="1"/>
    <col min="15385" max="15385" width="22.81640625" style="108" bestFit="1" customWidth="1"/>
    <col min="15386" max="15616" width="8.7265625" style="108"/>
    <col min="15617" max="15617" width="3.453125" style="108" customWidth="1"/>
    <col min="15618" max="15618" width="25.7265625" style="108" customWidth="1"/>
    <col min="15619" max="15619" width="9" style="108" bestFit="1" customWidth="1"/>
    <col min="15620" max="15620" width="45.6328125" style="108" customWidth="1"/>
    <col min="15621" max="15621" width="10.26953125" style="108" customWidth="1"/>
    <col min="15622" max="15622" width="20.1796875" style="108" customWidth="1"/>
    <col min="15623" max="15623" width="20.1796875" style="108" bestFit="1" customWidth="1"/>
    <col min="15624" max="15631" width="9.7265625" style="108" customWidth="1"/>
    <col min="15632" max="15632" width="15.453125" style="108" bestFit="1" customWidth="1"/>
    <col min="15633" max="15633" width="14.36328125" style="108" customWidth="1"/>
    <col min="15634" max="15634" width="12.81640625" style="108" customWidth="1"/>
    <col min="15635" max="15635" width="13.90625" style="108" customWidth="1"/>
    <col min="15636" max="15636" width="13.1796875" style="108" customWidth="1"/>
    <col min="15637" max="15637" width="22.81640625" style="108" customWidth="1"/>
    <col min="15638" max="15639" width="8.7265625" style="108"/>
    <col min="15640" max="15640" width="24.26953125" style="108" bestFit="1" customWidth="1"/>
    <col min="15641" max="15641" width="22.81640625" style="108" bestFit="1" customWidth="1"/>
    <col min="15642" max="15872" width="8.7265625" style="108"/>
    <col min="15873" max="15873" width="3.453125" style="108" customWidth="1"/>
    <col min="15874" max="15874" width="25.7265625" style="108" customWidth="1"/>
    <col min="15875" max="15875" width="9" style="108" bestFit="1" customWidth="1"/>
    <col min="15876" max="15876" width="45.6328125" style="108" customWidth="1"/>
    <col min="15877" max="15877" width="10.26953125" style="108" customWidth="1"/>
    <col min="15878" max="15878" width="20.1796875" style="108" customWidth="1"/>
    <col min="15879" max="15879" width="20.1796875" style="108" bestFit="1" customWidth="1"/>
    <col min="15880" max="15887" width="9.7265625" style="108" customWidth="1"/>
    <col min="15888" max="15888" width="15.453125" style="108" bestFit="1" customWidth="1"/>
    <col min="15889" max="15889" width="14.36328125" style="108" customWidth="1"/>
    <col min="15890" max="15890" width="12.81640625" style="108" customWidth="1"/>
    <col min="15891" max="15891" width="13.90625" style="108" customWidth="1"/>
    <col min="15892" max="15892" width="13.1796875" style="108" customWidth="1"/>
    <col min="15893" max="15893" width="22.81640625" style="108" customWidth="1"/>
    <col min="15894" max="15895" width="8.7265625" style="108"/>
    <col min="15896" max="15896" width="24.26953125" style="108" bestFit="1" customWidth="1"/>
    <col min="15897" max="15897" width="22.81640625" style="108" bestFit="1" customWidth="1"/>
    <col min="15898" max="16128" width="8.7265625" style="108"/>
    <col min="16129" max="16129" width="3.453125" style="108" customWidth="1"/>
    <col min="16130" max="16130" width="25.7265625" style="108" customWidth="1"/>
    <col min="16131" max="16131" width="9" style="108" bestFit="1" customWidth="1"/>
    <col min="16132" max="16132" width="45.6328125" style="108" customWidth="1"/>
    <col min="16133" max="16133" width="10.26953125" style="108" customWidth="1"/>
    <col min="16134" max="16134" width="20.1796875" style="108" customWidth="1"/>
    <col min="16135" max="16135" width="20.1796875" style="108" bestFit="1" customWidth="1"/>
    <col min="16136" max="16143" width="9.7265625" style="108" customWidth="1"/>
    <col min="16144" max="16144" width="15.453125" style="108" bestFit="1" customWidth="1"/>
    <col min="16145" max="16145" width="14.36328125" style="108" customWidth="1"/>
    <col min="16146" max="16146" width="12.81640625" style="108" customWidth="1"/>
    <col min="16147" max="16147" width="13.90625" style="108" customWidth="1"/>
    <col min="16148" max="16148" width="13.1796875" style="108" customWidth="1"/>
    <col min="16149" max="16149" width="22.81640625" style="108" customWidth="1"/>
    <col min="16150" max="16151" width="8.7265625" style="108"/>
    <col min="16152" max="16152" width="24.26953125" style="108" bestFit="1" customWidth="1"/>
    <col min="16153" max="16153" width="22.81640625" style="108" bestFit="1" customWidth="1"/>
    <col min="16154" max="16384" width="8.7265625" style="108"/>
  </cols>
  <sheetData>
    <row r="1" spans="1:25" s="90" customFormat="1" ht="18.5" x14ac:dyDescent="0.45">
      <c r="A1" s="621" t="s">
        <v>34</v>
      </c>
      <c r="B1" s="621"/>
      <c r="C1" s="621"/>
      <c r="D1" s="621"/>
      <c r="E1" s="621"/>
      <c r="F1" s="621"/>
      <c r="G1" s="621"/>
      <c r="H1" s="621"/>
      <c r="I1" s="621"/>
      <c r="J1" s="621"/>
      <c r="K1" s="621"/>
      <c r="L1" s="621"/>
      <c r="M1" s="621"/>
      <c r="N1" s="621"/>
      <c r="O1" s="621"/>
      <c r="P1" s="621"/>
      <c r="Q1" s="621"/>
      <c r="R1" s="621"/>
      <c r="S1" s="621"/>
      <c r="T1" s="621"/>
      <c r="U1" s="621"/>
    </row>
    <row r="2" spans="1:25" s="91" customFormat="1" ht="18.5" x14ac:dyDescent="0.45">
      <c r="A2" s="621" t="s">
        <v>35</v>
      </c>
      <c r="B2" s="621"/>
      <c r="C2" s="621"/>
      <c r="D2" s="621"/>
      <c r="E2" s="621"/>
      <c r="F2" s="621"/>
      <c r="G2" s="621"/>
      <c r="H2" s="621"/>
      <c r="I2" s="621"/>
      <c r="J2" s="621"/>
      <c r="K2" s="621"/>
      <c r="L2" s="621"/>
      <c r="M2" s="621"/>
      <c r="N2" s="621"/>
      <c r="O2" s="621"/>
      <c r="P2" s="621"/>
      <c r="Q2" s="621"/>
      <c r="R2" s="621"/>
      <c r="S2" s="621"/>
      <c r="T2" s="621"/>
      <c r="U2" s="621"/>
    </row>
    <row r="3" spans="1:25" s="91" customFormat="1" ht="18.5" x14ac:dyDescent="0.45">
      <c r="A3" s="5" t="s">
        <v>36</v>
      </c>
      <c r="B3" s="5"/>
      <c r="C3" s="3" t="s">
        <v>2</v>
      </c>
      <c r="D3" s="5" t="s">
        <v>37</v>
      </c>
      <c r="E3" s="3"/>
      <c r="F3" s="3"/>
      <c r="G3" s="6"/>
      <c r="H3" s="7"/>
      <c r="I3" s="7"/>
      <c r="J3" s="7"/>
      <c r="K3" s="7"/>
      <c r="L3" s="7"/>
      <c r="M3" s="7"/>
      <c r="N3" s="7"/>
      <c r="O3" s="8"/>
      <c r="P3" s="9"/>
      <c r="Q3" s="9"/>
      <c r="R3" s="9"/>
      <c r="S3" s="9"/>
      <c r="T3" s="9"/>
      <c r="U3" s="92"/>
    </row>
    <row r="4" spans="1:25" s="91" customFormat="1" ht="18.5" x14ac:dyDescent="0.45">
      <c r="A4" s="5" t="s">
        <v>38</v>
      </c>
      <c r="B4" s="5"/>
      <c r="C4" s="3" t="s">
        <v>2</v>
      </c>
      <c r="D4" s="5" t="s">
        <v>39</v>
      </c>
      <c r="E4" s="3"/>
      <c r="F4" s="3"/>
      <c r="G4" s="6"/>
      <c r="H4" s="7"/>
      <c r="I4" s="7"/>
      <c r="J4" s="7"/>
      <c r="K4" s="7"/>
      <c r="L4" s="7"/>
      <c r="M4" s="7"/>
      <c r="N4" s="7"/>
      <c r="O4" s="8"/>
      <c r="P4" s="9"/>
      <c r="Q4" s="9"/>
      <c r="R4" s="9"/>
      <c r="S4" s="9"/>
      <c r="T4" s="9"/>
      <c r="U4" s="92"/>
    </row>
    <row r="5" spans="1:25" s="91" customFormat="1" ht="18.5" x14ac:dyDescent="0.45">
      <c r="A5" s="5" t="s">
        <v>40</v>
      </c>
      <c r="B5" s="5"/>
      <c r="C5" s="3" t="s">
        <v>2</v>
      </c>
      <c r="D5" s="5" t="s">
        <v>41</v>
      </c>
      <c r="E5" s="3"/>
      <c r="F5" s="3"/>
      <c r="G5" s="6"/>
      <c r="H5" s="7"/>
      <c r="I5" s="7"/>
      <c r="J5" s="7"/>
      <c r="K5" s="7"/>
      <c r="L5" s="7"/>
      <c r="M5" s="7"/>
      <c r="N5" s="7"/>
      <c r="O5" s="8"/>
      <c r="P5" s="9"/>
      <c r="Q5" s="9"/>
      <c r="R5" s="9"/>
      <c r="S5" s="9"/>
      <c r="T5" s="9"/>
      <c r="U5" s="92"/>
    </row>
    <row r="6" spans="1:25" s="91" customFormat="1" ht="21" customHeight="1" x14ac:dyDescent="0.45">
      <c r="A6" s="5" t="s">
        <v>42</v>
      </c>
      <c r="B6" s="5"/>
      <c r="C6" s="3" t="s">
        <v>2</v>
      </c>
      <c r="D6" s="5" t="s">
        <v>43</v>
      </c>
      <c r="E6" s="3"/>
      <c r="F6" s="11"/>
      <c r="G6" s="6"/>
      <c r="H6" s="7"/>
      <c r="I6" s="7"/>
      <c r="J6" s="7"/>
      <c r="K6" s="7"/>
      <c r="L6" s="7"/>
      <c r="M6" s="7"/>
      <c r="N6" s="7"/>
      <c r="O6" s="8"/>
      <c r="P6" s="9"/>
      <c r="Q6" s="9"/>
      <c r="R6" s="9"/>
      <c r="S6" s="9"/>
      <c r="T6" s="9"/>
    </row>
    <row r="7" spans="1:25" s="91" customFormat="1" ht="21.5" customHeight="1" x14ac:dyDescent="0.45">
      <c r="A7" s="5" t="s">
        <v>44</v>
      </c>
      <c r="B7" s="10"/>
      <c r="C7" s="3" t="s">
        <v>2</v>
      </c>
      <c r="D7" s="5" t="str">
        <f>B12</f>
        <v>Penanggulangan Bencana, Darurat dan Mendesak Desa</v>
      </c>
      <c r="E7" s="13"/>
      <c r="F7" s="13"/>
      <c r="G7" s="14"/>
      <c r="H7" s="15"/>
      <c r="I7" s="15"/>
      <c r="J7" s="15"/>
      <c r="K7" s="15"/>
      <c r="L7" s="15"/>
      <c r="M7" s="15"/>
      <c r="N7" s="15"/>
      <c r="O7" s="16"/>
      <c r="P7" s="10"/>
      <c r="Q7" s="10"/>
      <c r="R7" s="17"/>
      <c r="S7" s="10"/>
      <c r="T7" s="10"/>
    </row>
    <row r="8" spans="1:25" s="12" customFormat="1" ht="38" customHeight="1" x14ac:dyDescent="0.35">
      <c r="A8" s="622" t="s">
        <v>21</v>
      </c>
      <c r="B8" s="622" t="s">
        <v>45</v>
      </c>
      <c r="C8" s="622"/>
      <c r="D8" s="622"/>
      <c r="E8" s="622" t="s">
        <v>46</v>
      </c>
      <c r="F8" s="622" t="s">
        <v>47</v>
      </c>
      <c r="G8" s="622" t="s">
        <v>48</v>
      </c>
      <c r="H8" s="623" t="s">
        <v>210</v>
      </c>
      <c r="I8" s="623"/>
      <c r="J8" s="623"/>
      <c r="K8" s="623"/>
      <c r="L8" s="623"/>
      <c r="M8" s="623"/>
      <c r="N8" s="623"/>
      <c r="O8" s="623"/>
      <c r="P8" s="622" t="s">
        <v>50</v>
      </c>
      <c r="Q8" s="622"/>
      <c r="R8" s="622" t="s">
        <v>51</v>
      </c>
      <c r="S8" s="622"/>
      <c r="T8" s="622"/>
      <c r="U8" s="622" t="s">
        <v>52</v>
      </c>
    </row>
    <row r="9" spans="1:25" s="12" customFormat="1" ht="46.5" customHeight="1" x14ac:dyDescent="0.35">
      <c r="A9" s="622"/>
      <c r="B9" s="622" t="s">
        <v>53</v>
      </c>
      <c r="C9" s="623" t="s">
        <v>54</v>
      </c>
      <c r="D9" s="623"/>
      <c r="E9" s="622"/>
      <c r="F9" s="622"/>
      <c r="G9" s="622"/>
      <c r="H9" s="93" t="s">
        <v>55</v>
      </c>
      <c r="I9" s="93" t="s">
        <v>56</v>
      </c>
      <c r="J9" s="93" t="s">
        <v>57</v>
      </c>
      <c r="K9" s="93" t="s">
        <v>58</v>
      </c>
      <c r="L9" s="93" t="s">
        <v>59</v>
      </c>
      <c r="M9" s="93" t="s">
        <v>60</v>
      </c>
      <c r="N9" s="93" t="s">
        <v>61</v>
      </c>
      <c r="O9" s="93" t="s">
        <v>62</v>
      </c>
      <c r="P9" s="622" t="s">
        <v>441</v>
      </c>
      <c r="Q9" s="622" t="s">
        <v>212</v>
      </c>
      <c r="R9" s="622" t="s">
        <v>65</v>
      </c>
      <c r="S9" s="622" t="s">
        <v>66</v>
      </c>
      <c r="T9" s="622" t="s">
        <v>66</v>
      </c>
      <c r="U9" s="622"/>
    </row>
    <row r="10" spans="1:25" s="12" customFormat="1" x14ac:dyDescent="0.35">
      <c r="A10" s="622"/>
      <c r="B10" s="622"/>
      <c r="C10" s="623"/>
      <c r="D10" s="623"/>
      <c r="E10" s="622"/>
      <c r="F10" s="622"/>
      <c r="G10" s="622"/>
      <c r="H10" s="93">
        <v>2023</v>
      </c>
      <c r="I10" s="93">
        <f t="shared" ref="I10:U11" si="0">H10+1</f>
        <v>2024</v>
      </c>
      <c r="J10" s="93">
        <f t="shared" si="0"/>
        <v>2025</v>
      </c>
      <c r="K10" s="93">
        <f t="shared" si="0"/>
        <v>2026</v>
      </c>
      <c r="L10" s="93">
        <f t="shared" si="0"/>
        <v>2027</v>
      </c>
      <c r="M10" s="93">
        <f t="shared" si="0"/>
        <v>2028</v>
      </c>
      <c r="N10" s="93">
        <f t="shared" si="0"/>
        <v>2029</v>
      </c>
      <c r="O10" s="93">
        <f t="shared" si="0"/>
        <v>2030</v>
      </c>
      <c r="P10" s="622"/>
      <c r="Q10" s="622"/>
      <c r="R10" s="622"/>
      <c r="S10" s="622"/>
      <c r="T10" s="622"/>
      <c r="U10" s="622"/>
    </row>
    <row r="11" spans="1:25" s="12" customFormat="1" x14ac:dyDescent="0.35">
      <c r="A11" s="111">
        <v>1</v>
      </c>
      <c r="B11" s="111">
        <f t="shared" ref="B11:H11" si="1">A11+1</f>
        <v>2</v>
      </c>
      <c r="C11" s="111">
        <f t="shared" si="1"/>
        <v>3</v>
      </c>
      <c r="D11" s="111">
        <f t="shared" si="1"/>
        <v>4</v>
      </c>
      <c r="E11" s="111">
        <f t="shared" si="1"/>
        <v>5</v>
      </c>
      <c r="F11" s="111">
        <f t="shared" si="1"/>
        <v>6</v>
      </c>
      <c r="G11" s="111">
        <f t="shared" si="1"/>
        <v>7</v>
      </c>
      <c r="H11" s="111">
        <f t="shared" si="1"/>
        <v>8</v>
      </c>
      <c r="I11" s="111">
        <f t="shared" si="0"/>
        <v>9</v>
      </c>
      <c r="J11" s="111">
        <f t="shared" si="0"/>
        <v>10</v>
      </c>
      <c r="K11" s="111">
        <f t="shared" si="0"/>
        <v>11</v>
      </c>
      <c r="L11" s="111">
        <f t="shared" si="0"/>
        <v>12</v>
      </c>
      <c r="M11" s="111">
        <f t="shared" si="0"/>
        <v>13</v>
      </c>
      <c r="N11" s="111">
        <f t="shared" si="0"/>
        <v>14</v>
      </c>
      <c r="O11" s="111">
        <f t="shared" si="0"/>
        <v>15</v>
      </c>
      <c r="P11" s="111">
        <f t="shared" si="0"/>
        <v>16</v>
      </c>
      <c r="Q11" s="111">
        <f t="shared" si="0"/>
        <v>17</v>
      </c>
      <c r="R11" s="111">
        <f t="shared" si="0"/>
        <v>18</v>
      </c>
      <c r="S11" s="111">
        <f t="shared" si="0"/>
        <v>19</v>
      </c>
      <c r="T11" s="111">
        <f t="shared" si="0"/>
        <v>20</v>
      </c>
      <c r="U11" s="111">
        <f t="shared" si="0"/>
        <v>21</v>
      </c>
    </row>
    <row r="12" spans="1:25" ht="52" customHeight="1" x14ac:dyDescent="0.35">
      <c r="A12" s="230">
        <v>5</v>
      </c>
      <c r="B12" s="31" t="s">
        <v>538</v>
      </c>
      <c r="C12" s="20">
        <v>5</v>
      </c>
      <c r="D12" s="19" t="s">
        <v>539</v>
      </c>
      <c r="E12" s="19"/>
      <c r="F12" s="19"/>
      <c r="G12" s="19"/>
      <c r="H12" s="102"/>
      <c r="I12" s="102"/>
      <c r="J12" s="102"/>
      <c r="K12" s="102"/>
      <c r="L12" s="102"/>
      <c r="M12" s="102"/>
      <c r="N12" s="102"/>
      <c r="O12" s="102"/>
      <c r="P12" s="105"/>
      <c r="Q12" s="20"/>
      <c r="R12" s="20"/>
      <c r="S12" s="100"/>
      <c r="T12" s="100"/>
      <c r="U12" s="101"/>
      <c r="V12" s="231"/>
      <c r="W12" s="232"/>
      <c r="X12" s="233"/>
      <c r="Y12" s="234"/>
    </row>
    <row r="13" spans="1:25" ht="25" customHeight="1" x14ac:dyDescent="0.35">
      <c r="A13" s="96"/>
      <c r="B13" s="22"/>
      <c r="C13" s="24">
        <v>1</v>
      </c>
      <c r="D13" s="235" t="s">
        <v>540</v>
      </c>
      <c r="E13" s="103" t="s">
        <v>37</v>
      </c>
      <c r="F13" s="23" t="s">
        <v>90</v>
      </c>
      <c r="G13" s="23" t="s">
        <v>302</v>
      </c>
      <c r="H13" s="30"/>
      <c r="I13" s="24">
        <v>2024</v>
      </c>
      <c r="J13" s="30"/>
      <c r="K13" s="30"/>
      <c r="L13" s="30"/>
      <c r="M13" s="30"/>
      <c r="N13" s="30"/>
      <c r="O13" s="30"/>
      <c r="P13" s="41">
        <v>5000000</v>
      </c>
      <c r="Q13" s="24" t="s">
        <v>120</v>
      </c>
      <c r="R13" s="24" t="s">
        <v>75</v>
      </c>
      <c r="S13" s="25" t="s">
        <v>76</v>
      </c>
      <c r="T13" s="25" t="s">
        <v>76</v>
      </c>
      <c r="U13" s="32" t="s">
        <v>3</v>
      </c>
    </row>
    <row r="14" spans="1:25" ht="25" customHeight="1" x14ac:dyDescent="0.35">
      <c r="A14" s="230"/>
      <c r="B14" s="31"/>
      <c r="C14" s="28">
        <v>1</v>
      </c>
      <c r="D14" s="236" t="s">
        <v>540</v>
      </c>
      <c r="E14" s="236" t="s">
        <v>37</v>
      </c>
      <c r="F14" s="104" t="s">
        <v>90</v>
      </c>
      <c r="G14" s="104" t="s">
        <v>302</v>
      </c>
      <c r="H14" s="30"/>
      <c r="I14" s="30"/>
      <c r="J14" s="30"/>
      <c r="K14" s="30"/>
      <c r="L14" s="28">
        <v>2027</v>
      </c>
      <c r="M14" s="30"/>
      <c r="N14" s="30"/>
      <c r="O14" s="30"/>
      <c r="P14" s="98">
        <v>6154088</v>
      </c>
      <c r="Q14" s="28" t="s">
        <v>120</v>
      </c>
      <c r="R14" s="28" t="s">
        <v>75</v>
      </c>
      <c r="S14" s="29" t="s">
        <v>76</v>
      </c>
      <c r="T14" s="29" t="s">
        <v>76</v>
      </c>
      <c r="U14" s="26" t="s">
        <v>3</v>
      </c>
      <c r="V14" s="237"/>
      <c r="W14" s="232"/>
      <c r="X14" s="233"/>
      <c r="Y14" s="238" t="e">
        <f>#REF!-P14</f>
        <v>#REF!</v>
      </c>
    </row>
    <row r="15" spans="1:25" ht="25" customHeight="1" x14ac:dyDescent="0.35">
      <c r="A15" s="230"/>
      <c r="B15" s="31"/>
      <c r="C15" s="28">
        <v>1</v>
      </c>
      <c r="D15" s="236" t="s">
        <v>540</v>
      </c>
      <c r="E15" s="236" t="s">
        <v>37</v>
      </c>
      <c r="F15" s="104" t="s">
        <v>90</v>
      </c>
      <c r="G15" s="104" t="s">
        <v>302</v>
      </c>
      <c r="H15" s="30"/>
      <c r="I15" s="30"/>
      <c r="J15" s="30"/>
      <c r="K15" s="30"/>
      <c r="L15" s="30"/>
      <c r="M15" s="37">
        <v>2028</v>
      </c>
      <c r="N15" s="30"/>
      <c r="O15" s="30"/>
      <c r="P15" s="98">
        <v>9705000</v>
      </c>
      <c r="Q15" s="28" t="s">
        <v>120</v>
      </c>
      <c r="R15" s="28" t="s">
        <v>75</v>
      </c>
      <c r="S15" s="29" t="s">
        <v>76</v>
      </c>
      <c r="T15" s="29" t="s">
        <v>76</v>
      </c>
      <c r="U15" s="26" t="s">
        <v>3</v>
      </c>
      <c r="V15" s="239"/>
      <c r="W15" s="232"/>
      <c r="X15" s="233"/>
      <c r="Y15" s="240" t="e">
        <f>#REF!-P15</f>
        <v>#REF!</v>
      </c>
    </row>
    <row r="16" spans="1:25" ht="25" customHeight="1" x14ac:dyDescent="0.35">
      <c r="A16" s="230"/>
      <c r="B16" s="31"/>
      <c r="C16" s="28">
        <v>1</v>
      </c>
      <c r="D16" s="236" t="s">
        <v>540</v>
      </c>
      <c r="E16" s="236" t="s">
        <v>37</v>
      </c>
      <c r="F16" s="104" t="s">
        <v>90</v>
      </c>
      <c r="G16" s="104" t="s">
        <v>302</v>
      </c>
      <c r="H16" s="30"/>
      <c r="I16" s="30"/>
      <c r="J16" s="30"/>
      <c r="K16" s="30"/>
      <c r="L16" s="30"/>
      <c r="M16" s="30"/>
      <c r="N16" s="37">
        <v>2029</v>
      </c>
      <c r="O16" s="30"/>
      <c r="P16" s="98">
        <v>6305000</v>
      </c>
      <c r="Q16" s="28" t="s">
        <v>120</v>
      </c>
      <c r="R16" s="28" t="s">
        <v>75</v>
      </c>
      <c r="S16" s="29" t="s">
        <v>76</v>
      </c>
      <c r="T16" s="29" t="s">
        <v>76</v>
      </c>
      <c r="U16" s="26" t="s">
        <v>3</v>
      </c>
      <c r="V16" s="239"/>
      <c r="W16" s="241"/>
      <c r="X16" s="242"/>
      <c r="Y16" s="243" t="e">
        <f>#REF!-P16</f>
        <v>#REF!</v>
      </c>
    </row>
    <row r="17" spans="1:25" ht="25" customHeight="1" x14ac:dyDescent="0.35">
      <c r="A17" s="18"/>
      <c r="B17" s="31"/>
      <c r="C17" s="28">
        <v>1</v>
      </c>
      <c r="D17" s="236" t="s">
        <v>540</v>
      </c>
      <c r="E17" s="110" t="s">
        <v>37</v>
      </c>
      <c r="F17" s="27" t="s">
        <v>90</v>
      </c>
      <c r="G17" s="27" t="s">
        <v>302</v>
      </c>
      <c r="H17" s="30"/>
      <c r="I17" s="30"/>
      <c r="J17" s="30"/>
      <c r="K17" s="30"/>
      <c r="L17" s="30"/>
      <c r="M17" s="30"/>
      <c r="N17" s="30"/>
      <c r="O17" s="37">
        <v>2030</v>
      </c>
      <c r="P17" s="98">
        <v>4140000</v>
      </c>
      <c r="Q17" s="28" t="s">
        <v>120</v>
      </c>
      <c r="R17" s="28" t="s">
        <v>75</v>
      </c>
      <c r="S17" s="29" t="s">
        <v>76</v>
      </c>
      <c r="T17" s="29" t="s">
        <v>76</v>
      </c>
      <c r="U17" s="26" t="s">
        <v>3</v>
      </c>
      <c r="V17" s="244"/>
      <c r="W17" s="232"/>
      <c r="X17" s="233"/>
      <c r="Y17" s="238" t="e">
        <f>#REF!-P17</f>
        <v>#REF!</v>
      </c>
    </row>
    <row r="18" spans="1:25" ht="55" customHeight="1" x14ac:dyDescent="0.35">
      <c r="A18" s="18">
        <v>5</v>
      </c>
      <c r="B18" s="31" t="s">
        <v>538</v>
      </c>
      <c r="C18" s="20">
        <v>5</v>
      </c>
      <c r="D18" s="19" t="s">
        <v>541</v>
      </c>
      <c r="E18" s="19"/>
      <c r="F18" s="19"/>
      <c r="G18" s="19"/>
      <c r="H18" s="102"/>
      <c r="I18" s="102"/>
      <c r="J18" s="102"/>
      <c r="K18" s="102"/>
      <c r="L18" s="102"/>
      <c r="M18" s="102"/>
      <c r="N18" s="102"/>
      <c r="O18" s="102"/>
      <c r="P18" s="105"/>
      <c r="Q18" s="20"/>
      <c r="R18" s="20"/>
      <c r="S18" s="100"/>
      <c r="T18" s="100"/>
      <c r="U18" s="101"/>
      <c r="V18" s="231"/>
      <c r="W18" s="232"/>
      <c r="X18" s="233"/>
      <c r="Y18" s="234"/>
    </row>
    <row r="19" spans="1:25" ht="25" customHeight="1" x14ac:dyDescent="0.35">
      <c r="A19" s="96"/>
      <c r="B19" s="24"/>
      <c r="C19" s="24">
        <v>1</v>
      </c>
      <c r="D19" s="235" t="s">
        <v>542</v>
      </c>
      <c r="E19" s="103" t="s">
        <v>37</v>
      </c>
      <c r="F19" s="23" t="s">
        <v>90</v>
      </c>
      <c r="G19" s="23" t="s">
        <v>302</v>
      </c>
      <c r="H19" s="24">
        <v>2023</v>
      </c>
      <c r="I19" s="30"/>
      <c r="J19" s="30"/>
      <c r="K19" s="30"/>
      <c r="L19" s="30"/>
      <c r="M19" s="37">
        <v>2028</v>
      </c>
      <c r="N19" s="30"/>
      <c r="O19" s="30"/>
      <c r="P19" s="97">
        <v>10000000</v>
      </c>
      <c r="Q19" s="24" t="s">
        <v>120</v>
      </c>
      <c r="R19" s="24" t="s">
        <v>75</v>
      </c>
      <c r="S19" s="25" t="s">
        <v>76</v>
      </c>
      <c r="T19" s="25" t="s">
        <v>76</v>
      </c>
      <c r="U19" s="32" t="s">
        <v>3</v>
      </c>
    </row>
    <row r="20" spans="1:25" ht="25" customHeight="1" x14ac:dyDescent="0.35">
      <c r="A20" s="245"/>
      <c r="B20" s="246"/>
      <c r="C20" s="38">
        <v>2</v>
      </c>
      <c r="D20" s="34" t="s">
        <v>542</v>
      </c>
      <c r="E20" s="35" t="s">
        <v>37</v>
      </c>
      <c r="F20" s="35" t="s">
        <v>90</v>
      </c>
      <c r="G20" s="36" t="s">
        <v>302</v>
      </c>
      <c r="H20" s="30"/>
      <c r="I20" s="24">
        <v>2024</v>
      </c>
      <c r="J20" s="30"/>
      <c r="K20" s="30"/>
      <c r="L20" s="30"/>
      <c r="M20" s="30"/>
      <c r="N20" s="30"/>
      <c r="O20" s="30"/>
      <c r="P20" s="41">
        <v>1264794</v>
      </c>
      <c r="Q20" s="24" t="s">
        <v>120</v>
      </c>
      <c r="R20" s="36" t="s">
        <v>75</v>
      </c>
      <c r="S20" s="39"/>
      <c r="T20" s="39"/>
      <c r="U20" s="40" t="s">
        <v>3</v>
      </c>
    </row>
    <row r="21" spans="1:25" ht="25" customHeight="1" x14ac:dyDescent="0.35">
      <c r="A21" s="18"/>
      <c r="B21" s="28"/>
      <c r="C21" s="28">
        <v>1</v>
      </c>
      <c r="D21" s="236" t="s">
        <v>542</v>
      </c>
      <c r="E21" s="110" t="s">
        <v>37</v>
      </c>
      <c r="F21" s="27" t="s">
        <v>90</v>
      </c>
      <c r="G21" s="27" t="s">
        <v>302</v>
      </c>
      <c r="H21" s="30"/>
      <c r="I21" s="30"/>
      <c r="J21" s="28">
        <v>2025</v>
      </c>
      <c r="K21" s="30"/>
      <c r="L21" s="30"/>
      <c r="M21" s="30"/>
      <c r="N21" s="30"/>
      <c r="O21" s="30"/>
      <c r="P21" s="98">
        <v>9050000</v>
      </c>
      <c r="Q21" s="24" t="s">
        <v>120</v>
      </c>
      <c r="R21" s="28" t="s">
        <v>75</v>
      </c>
      <c r="S21" s="29" t="s">
        <v>76</v>
      </c>
      <c r="T21" s="29" t="s">
        <v>76</v>
      </c>
      <c r="U21" s="26" t="s">
        <v>3</v>
      </c>
      <c r="V21" s="231"/>
      <c r="W21" s="232"/>
      <c r="X21" s="233"/>
      <c r="Y21" s="234" t="e">
        <f>#REF!-P21</f>
        <v>#REF!</v>
      </c>
    </row>
    <row r="22" spans="1:25" ht="25" customHeight="1" x14ac:dyDescent="0.35">
      <c r="A22" s="18"/>
      <c r="B22" s="28"/>
      <c r="C22" s="28">
        <v>1</v>
      </c>
      <c r="D22" s="236" t="s">
        <v>542</v>
      </c>
      <c r="E22" s="110" t="s">
        <v>37</v>
      </c>
      <c r="F22" s="27" t="s">
        <v>90</v>
      </c>
      <c r="G22" s="27" t="s">
        <v>302</v>
      </c>
      <c r="H22" s="30"/>
      <c r="I22" s="30"/>
      <c r="J22" s="30"/>
      <c r="K22" s="28">
        <v>2026</v>
      </c>
      <c r="L22" s="30"/>
      <c r="M22" s="30"/>
      <c r="N22" s="30"/>
      <c r="O22" s="30"/>
      <c r="P22" s="98">
        <v>7134088</v>
      </c>
      <c r="Q22" s="24" t="s">
        <v>120</v>
      </c>
      <c r="R22" s="28" t="s">
        <v>75</v>
      </c>
      <c r="S22" s="29" t="s">
        <v>76</v>
      </c>
      <c r="T22" s="29" t="s">
        <v>76</v>
      </c>
      <c r="U22" s="26" t="s">
        <v>3</v>
      </c>
      <c r="V22" s="231"/>
      <c r="W22" s="232"/>
      <c r="X22" s="233"/>
      <c r="Y22" s="234" t="e">
        <f>#REF!-P22</f>
        <v>#REF!</v>
      </c>
    </row>
    <row r="23" spans="1:25" ht="25" customHeight="1" x14ac:dyDescent="0.35">
      <c r="A23" s="18"/>
      <c r="B23" s="28"/>
      <c r="C23" s="28">
        <v>1</v>
      </c>
      <c r="D23" s="236" t="s">
        <v>542</v>
      </c>
      <c r="E23" s="110" t="s">
        <v>37</v>
      </c>
      <c r="F23" s="27" t="s">
        <v>90</v>
      </c>
      <c r="G23" s="27" t="s">
        <v>302</v>
      </c>
      <c r="H23" s="30"/>
      <c r="I23" s="30"/>
      <c r="J23" s="30"/>
      <c r="K23" s="30"/>
      <c r="L23" s="28">
        <v>2027</v>
      </c>
      <c r="M23" s="30"/>
      <c r="N23" s="30"/>
      <c r="O23" s="30"/>
      <c r="P23" s="98">
        <v>4705000</v>
      </c>
      <c r="Q23" s="24" t="s">
        <v>120</v>
      </c>
      <c r="R23" s="28" t="s">
        <v>75</v>
      </c>
      <c r="S23" s="29" t="s">
        <v>76</v>
      </c>
      <c r="T23" s="29" t="s">
        <v>76</v>
      </c>
      <c r="U23" s="26" t="s">
        <v>3</v>
      </c>
      <c r="V23" s="237"/>
      <c r="W23" s="232"/>
      <c r="X23" s="233"/>
      <c r="Y23" s="238" t="e">
        <f>Y14-P23</f>
        <v>#REF!</v>
      </c>
    </row>
    <row r="24" spans="1:25" ht="25" customHeight="1" x14ac:dyDescent="0.35">
      <c r="A24" s="18"/>
      <c r="B24" s="28"/>
      <c r="C24" s="28">
        <v>1</v>
      </c>
      <c r="D24" s="236" t="s">
        <v>542</v>
      </c>
      <c r="E24" s="110" t="s">
        <v>37</v>
      </c>
      <c r="F24" s="27" t="s">
        <v>90</v>
      </c>
      <c r="G24" s="27" t="s">
        <v>302</v>
      </c>
      <c r="H24" s="30"/>
      <c r="I24" s="30"/>
      <c r="J24" s="30"/>
      <c r="K24" s="30"/>
      <c r="L24" s="30"/>
      <c r="M24" s="30"/>
      <c r="N24" s="37">
        <v>2029</v>
      </c>
      <c r="O24" s="30"/>
      <c r="P24" s="98">
        <v>11079588</v>
      </c>
      <c r="Q24" s="24" t="s">
        <v>120</v>
      </c>
      <c r="R24" s="28" t="s">
        <v>75</v>
      </c>
      <c r="S24" s="29" t="s">
        <v>76</v>
      </c>
      <c r="T24" s="29" t="s">
        <v>76</v>
      </c>
      <c r="U24" s="26" t="s">
        <v>3</v>
      </c>
      <c r="V24" s="239"/>
      <c r="W24" s="241"/>
      <c r="X24" s="242"/>
      <c r="Y24" s="243" t="e">
        <f>Y16-P24</f>
        <v>#REF!</v>
      </c>
    </row>
    <row r="25" spans="1:25" ht="25" customHeight="1" x14ac:dyDescent="0.35">
      <c r="A25" s="18"/>
      <c r="B25" s="28"/>
      <c r="C25" s="28">
        <v>1</v>
      </c>
      <c r="D25" s="236" t="s">
        <v>542</v>
      </c>
      <c r="E25" s="110" t="s">
        <v>37</v>
      </c>
      <c r="F25" s="27" t="s">
        <v>90</v>
      </c>
      <c r="G25" s="27" t="s">
        <v>302</v>
      </c>
      <c r="H25" s="30"/>
      <c r="I25" s="30"/>
      <c r="J25" s="30"/>
      <c r="K25" s="30"/>
      <c r="L25" s="30"/>
      <c r="M25" s="30"/>
      <c r="N25" s="30"/>
      <c r="O25" s="37">
        <v>2030</v>
      </c>
      <c r="P25" s="98">
        <v>5000000</v>
      </c>
      <c r="Q25" s="24" t="s">
        <v>120</v>
      </c>
      <c r="R25" s="28" t="s">
        <v>75</v>
      </c>
      <c r="S25" s="29" t="s">
        <v>76</v>
      </c>
      <c r="T25" s="29" t="s">
        <v>76</v>
      </c>
      <c r="U25" s="26" t="s">
        <v>3</v>
      </c>
      <c r="V25" s="244"/>
      <c r="W25" s="232"/>
      <c r="X25" s="233"/>
      <c r="Y25" s="238" t="e">
        <f>Y17-P25</f>
        <v>#REF!</v>
      </c>
    </row>
    <row r="26" spans="1:25" ht="58" customHeight="1" x14ac:dyDescent="0.35">
      <c r="A26" s="18">
        <v>5</v>
      </c>
      <c r="B26" s="31" t="s">
        <v>538</v>
      </c>
      <c r="C26" s="20">
        <v>5</v>
      </c>
      <c r="D26" s="19" t="s">
        <v>543</v>
      </c>
      <c r="E26" s="19"/>
      <c r="F26" s="19"/>
      <c r="G26" s="19"/>
      <c r="H26" s="102"/>
      <c r="I26" s="102"/>
      <c r="J26" s="102"/>
      <c r="K26" s="102"/>
      <c r="L26" s="102"/>
      <c r="M26" s="102"/>
      <c r="N26" s="102"/>
      <c r="O26" s="102"/>
      <c r="P26" s="105"/>
      <c r="Q26" s="20"/>
      <c r="R26" s="20"/>
      <c r="S26" s="100"/>
      <c r="T26" s="100"/>
      <c r="U26" s="101"/>
      <c r="V26" s="231"/>
      <c r="W26" s="232"/>
      <c r="X26" s="233"/>
      <c r="Y26" s="234"/>
    </row>
    <row r="27" spans="1:25" ht="25" customHeight="1" x14ac:dyDescent="0.35">
      <c r="A27" s="96"/>
      <c r="B27" s="24"/>
      <c r="C27" s="24">
        <v>1</v>
      </c>
      <c r="D27" s="235" t="s">
        <v>544</v>
      </c>
      <c r="E27" s="103" t="s">
        <v>37</v>
      </c>
      <c r="F27" s="23" t="s">
        <v>90</v>
      </c>
      <c r="G27" s="23" t="s">
        <v>302</v>
      </c>
      <c r="H27" s="24">
        <v>2023</v>
      </c>
      <c r="I27" s="30"/>
      <c r="J27" s="30"/>
      <c r="K27" s="30"/>
      <c r="L27" s="30"/>
      <c r="M27" s="30"/>
      <c r="N27" s="30"/>
      <c r="O27" s="30"/>
      <c r="P27" s="97">
        <v>104400000</v>
      </c>
      <c r="Q27" s="24" t="s">
        <v>120</v>
      </c>
      <c r="R27" s="24" t="s">
        <v>75</v>
      </c>
      <c r="S27" s="25" t="s">
        <v>76</v>
      </c>
      <c r="T27" s="25" t="s">
        <v>76</v>
      </c>
      <c r="U27" s="32" t="s">
        <v>3</v>
      </c>
    </row>
    <row r="28" spans="1:25" ht="25" customHeight="1" x14ac:dyDescent="0.35">
      <c r="A28" s="245"/>
      <c r="B28" s="246"/>
      <c r="C28" s="38">
        <v>3</v>
      </c>
      <c r="D28" s="34" t="s">
        <v>544</v>
      </c>
      <c r="E28" s="35" t="s">
        <v>37</v>
      </c>
      <c r="F28" s="35" t="s">
        <v>90</v>
      </c>
      <c r="G28" s="36" t="s">
        <v>302</v>
      </c>
      <c r="H28" s="30"/>
      <c r="I28" s="35">
        <v>2024</v>
      </c>
      <c r="J28" s="35">
        <f t="shared" ref="J28:O28" si="2">I28+1</f>
        <v>2025</v>
      </c>
      <c r="K28" s="35">
        <f t="shared" si="2"/>
        <v>2026</v>
      </c>
      <c r="L28" s="35">
        <f t="shared" si="2"/>
        <v>2027</v>
      </c>
      <c r="M28" s="35">
        <f t="shared" si="2"/>
        <v>2028</v>
      </c>
      <c r="N28" s="35">
        <f t="shared" si="2"/>
        <v>2029</v>
      </c>
      <c r="O28" s="35">
        <f t="shared" si="2"/>
        <v>2030</v>
      </c>
      <c r="P28" s="41">
        <v>28800000</v>
      </c>
      <c r="Q28" s="24" t="s">
        <v>120</v>
      </c>
      <c r="R28" s="36" t="s">
        <v>75</v>
      </c>
      <c r="S28" s="39"/>
      <c r="T28" s="39"/>
      <c r="U28" s="40" t="s">
        <v>3</v>
      </c>
    </row>
    <row r="29" spans="1:25" ht="16" customHeight="1" thickBot="1" x14ac:dyDescent="0.4">
      <c r="A29" s="247" t="s">
        <v>206</v>
      </c>
      <c r="B29" s="248"/>
      <c r="C29" s="248"/>
      <c r="D29" s="248"/>
      <c r="E29" s="248"/>
      <c r="F29" s="248"/>
      <c r="G29" s="248"/>
      <c r="H29" s="249"/>
      <c r="I29" s="249"/>
      <c r="J29" s="249"/>
      <c r="K29" s="249"/>
      <c r="L29" s="249"/>
      <c r="M29" s="249"/>
      <c r="N29" s="249"/>
      <c r="O29" s="249"/>
      <c r="P29" s="250">
        <v>1605420599</v>
      </c>
      <c r="Q29" s="251"/>
      <c r="R29" s="252"/>
      <c r="S29" s="253"/>
      <c r="T29" s="252"/>
      <c r="U29" s="254"/>
    </row>
    <row r="30" spans="1:25" x14ac:dyDescent="0.35">
      <c r="B30" s="43"/>
      <c r="C30" s="44"/>
      <c r="S30" s="49"/>
    </row>
    <row r="31" spans="1:25" x14ac:dyDescent="0.35">
      <c r="B31" s="50"/>
      <c r="D31" s="44" t="s">
        <v>207</v>
      </c>
      <c r="F31" s="44"/>
      <c r="G31" s="52"/>
      <c r="H31" s="44"/>
      <c r="I31" s="44"/>
      <c r="J31" s="44"/>
      <c r="K31" s="44"/>
      <c r="L31" s="44"/>
      <c r="M31" s="44"/>
      <c r="N31" s="44"/>
      <c r="O31" s="44"/>
      <c r="Q31" s="44"/>
      <c r="R31" s="44" t="s">
        <v>208</v>
      </c>
      <c r="S31" s="49"/>
    </row>
    <row r="32" spans="1:25" x14ac:dyDescent="0.35">
      <c r="B32" s="66"/>
      <c r="D32" s="44" t="s">
        <v>22</v>
      </c>
      <c r="F32" s="44"/>
      <c r="G32" s="52"/>
      <c r="H32" s="44"/>
      <c r="I32" s="44"/>
      <c r="J32" s="44"/>
      <c r="K32" s="44"/>
      <c r="L32" s="44"/>
      <c r="M32" s="44"/>
      <c r="N32" s="44"/>
      <c r="O32" s="44"/>
      <c r="Q32" s="44"/>
      <c r="R32" s="44"/>
      <c r="S32" s="49"/>
    </row>
    <row r="33" spans="1:21" x14ac:dyDescent="0.35">
      <c r="B33" s="66"/>
      <c r="C33" s="44"/>
      <c r="D33" s="44"/>
      <c r="F33" s="44"/>
      <c r="G33" s="52"/>
      <c r="H33" s="44"/>
      <c r="I33" s="44"/>
      <c r="J33" s="44"/>
      <c r="K33" s="44"/>
      <c r="L33" s="44"/>
      <c r="M33" s="44"/>
      <c r="N33" s="44"/>
      <c r="O33" s="44"/>
      <c r="Q33" s="44"/>
      <c r="R33" s="44"/>
      <c r="S33" s="49"/>
    </row>
    <row r="34" spans="1:21" x14ac:dyDescent="0.35">
      <c r="B34" s="66"/>
      <c r="C34" s="255"/>
      <c r="D34" s="44"/>
      <c r="F34" s="44"/>
      <c r="G34" s="52"/>
      <c r="H34" s="44"/>
      <c r="I34" s="44"/>
      <c r="J34" s="44"/>
      <c r="K34" s="44"/>
      <c r="L34" s="44"/>
      <c r="M34" s="44"/>
      <c r="N34" s="44"/>
      <c r="O34" s="44"/>
      <c r="Q34" s="44"/>
      <c r="R34" s="44"/>
      <c r="S34" s="49"/>
    </row>
    <row r="35" spans="1:21" x14ac:dyDescent="0.35">
      <c r="B35" s="66"/>
      <c r="C35" s="44"/>
      <c r="G35" s="52"/>
      <c r="H35" s="44"/>
      <c r="I35" s="44"/>
      <c r="J35" s="44"/>
      <c r="K35" s="44"/>
      <c r="L35" s="44"/>
      <c r="M35" s="44"/>
      <c r="N35" s="44"/>
      <c r="O35" s="44"/>
      <c r="Q35" s="44"/>
      <c r="S35" s="49"/>
    </row>
    <row r="36" spans="1:21" x14ac:dyDescent="0.35">
      <c r="B36" s="66"/>
      <c r="C36" s="44"/>
      <c r="D36" s="54" t="s">
        <v>1</v>
      </c>
      <c r="F36" s="54"/>
      <c r="G36" s="52"/>
      <c r="H36" s="44"/>
      <c r="I36" s="44"/>
      <c r="J36" s="44"/>
      <c r="K36" s="44"/>
      <c r="L36" s="44"/>
      <c r="M36" s="44"/>
      <c r="N36" s="44"/>
      <c r="O36" s="44"/>
      <c r="Q36" s="44"/>
      <c r="R36" s="54" t="s">
        <v>209</v>
      </c>
      <c r="S36" s="49"/>
    </row>
    <row r="37" spans="1:21" x14ac:dyDescent="0.35">
      <c r="B37" s="256"/>
      <c r="C37" s="44"/>
      <c r="E37" s="54"/>
      <c r="F37" s="54"/>
      <c r="G37" s="52"/>
      <c r="H37" s="44"/>
      <c r="I37" s="44"/>
      <c r="J37" s="44"/>
      <c r="K37" s="44"/>
      <c r="L37" s="44"/>
      <c r="M37" s="44"/>
      <c r="N37" s="44"/>
      <c r="O37" s="44"/>
      <c r="P37" s="55"/>
      <c r="Q37" s="44"/>
      <c r="S37" s="49"/>
    </row>
    <row r="38" spans="1:21" x14ac:dyDescent="0.35">
      <c r="A38" s="54"/>
      <c r="B38" s="256"/>
      <c r="C38" s="54"/>
      <c r="E38" s="54"/>
      <c r="F38" s="54"/>
      <c r="G38" s="52"/>
      <c r="H38" s="44"/>
      <c r="I38" s="44"/>
      <c r="J38" s="44"/>
      <c r="K38" s="44"/>
      <c r="L38" s="44"/>
      <c r="M38" s="44"/>
      <c r="N38" s="44"/>
      <c r="O38" s="44"/>
      <c r="P38" s="55"/>
      <c r="Q38" s="44"/>
      <c r="S38" s="49"/>
    </row>
    <row r="39" spans="1:21" x14ac:dyDescent="0.35">
      <c r="A39" s="54"/>
      <c r="B39" s="256"/>
      <c r="C39" s="54"/>
      <c r="E39" s="54"/>
      <c r="F39" s="54"/>
      <c r="G39" s="52"/>
      <c r="H39" s="44"/>
      <c r="I39" s="44"/>
      <c r="J39" s="44"/>
      <c r="K39" s="44"/>
      <c r="L39" s="44"/>
      <c r="M39" s="44"/>
      <c r="N39" s="44"/>
      <c r="O39" s="44"/>
      <c r="P39" s="55"/>
      <c r="Q39" s="44"/>
      <c r="S39" s="49"/>
    </row>
    <row r="40" spans="1:21" x14ac:dyDescent="0.35">
      <c r="A40" s="54"/>
      <c r="B40" s="256"/>
      <c r="C40" s="54"/>
      <c r="E40" s="54"/>
      <c r="F40" s="54"/>
      <c r="G40" s="52"/>
      <c r="H40" s="44"/>
      <c r="I40" s="44"/>
      <c r="J40" s="44"/>
      <c r="K40" s="44"/>
      <c r="L40" s="44"/>
      <c r="M40" s="44"/>
      <c r="N40" s="44"/>
      <c r="O40" s="44"/>
      <c r="P40" s="56"/>
      <c r="Q40" s="44"/>
      <c r="S40" s="49"/>
    </row>
    <row r="41" spans="1:21" x14ac:dyDescent="0.35">
      <c r="A41" s="54"/>
      <c r="B41" s="256"/>
      <c r="C41" s="54"/>
      <c r="E41" s="54"/>
      <c r="F41" s="54"/>
      <c r="G41" s="52"/>
      <c r="H41" s="44"/>
      <c r="I41" s="44"/>
      <c r="J41" s="44"/>
      <c r="K41" s="44"/>
      <c r="L41" s="44"/>
      <c r="M41" s="44"/>
      <c r="N41" s="44"/>
      <c r="O41" s="44"/>
      <c r="P41" s="56"/>
      <c r="Q41" s="44"/>
      <c r="S41" s="57"/>
    </row>
    <row r="42" spans="1:21" x14ac:dyDescent="0.35">
      <c r="A42" s="54"/>
      <c r="B42" s="256"/>
      <c r="C42" s="54"/>
      <c r="E42" s="54"/>
      <c r="F42" s="54"/>
      <c r="G42" s="52"/>
      <c r="H42" s="44"/>
      <c r="I42" s="44"/>
      <c r="J42" s="44"/>
      <c r="K42" s="44"/>
      <c r="L42" s="44"/>
      <c r="M42" s="44"/>
      <c r="N42" s="44"/>
      <c r="O42" s="44"/>
      <c r="P42" s="56"/>
      <c r="Q42" s="44"/>
      <c r="S42" s="57"/>
    </row>
    <row r="43" spans="1:21" s="45" customFormat="1" x14ac:dyDescent="0.35">
      <c r="A43" s="54"/>
      <c r="B43" s="256"/>
      <c r="C43" s="54"/>
      <c r="E43" s="54"/>
      <c r="F43" s="54"/>
      <c r="G43" s="52"/>
      <c r="H43" s="44"/>
      <c r="I43" s="44"/>
      <c r="J43" s="44"/>
      <c r="K43" s="44"/>
      <c r="L43" s="44"/>
      <c r="M43" s="44"/>
      <c r="N43" s="44"/>
      <c r="O43" s="44"/>
      <c r="P43" s="56"/>
      <c r="Q43" s="44"/>
      <c r="S43" s="50"/>
      <c r="U43" s="46"/>
    </row>
    <row r="44" spans="1:21" s="45" customFormat="1" x14ac:dyDescent="0.35">
      <c r="A44" s="54"/>
      <c r="B44" s="256"/>
      <c r="C44" s="54"/>
      <c r="E44" s="54"/>
      <c r="F44" s="46"/>
      <c r="G44" s="47"/>
      <c r="H44" s="44"/>
      <c r="I44" s="44"/>
      <c r="J44" s="44"/>
      <c r="K44" s="44"/>
      <c r="L44" s="44"/>
      <c r="M44" s="44"/>
      <c r="N44" s="44"/>
      <c r="O44" s="44"/>
      <c r="P44" s="59"/>
      <c r="Q44" s="44"/>
      <c r="S44" s="50"/>
      <c r="U44" s="46"/>
    </row>
    <row r="45" spans="1:21" s="45" customFormat="1" x14ac:dyDescent="0.35">
      <c r="A45" s="54"/>
      <c r="B45" s="256"/>
      <c r="C45" s="54"/>
      <c r="E45" s="54"/>
      <c r="F45" s="54"/>
      <c r="G45" s="52"/>
      <c r="H45" s="44"/>
      <c r="I45" s="44"/>
      <c r="J45" s="44"/>
      <c r="K45" s="44"/>
      <c r="L45" s="44"/>
      <c r="M45" s="44"/>
      <c r="N45" s="44"/>
      <c r="O45" s="44"/>
      <c r="P45" s="56"/>
      <c r="Q45" s="44"/>
      <c r="S45" s="50"/>
      <c r="U45" s="46"/>
    </row>
    <row r="46" spans="1:21" s="45" customFormat="1" x14ac:dyDescent="0.35">
      <c r="A46" s="54"/>
      <c r="B46" s="256"/>
      <c r="C46" s="54"/>
      <c r="E46" s="54"/>
      <c r="F46" s="54"/>
      <c r="G46" s="52"/>
      <c r="H46" s="44"/>
      <c r="I46" s="44"/>
      <c r="J46" s="44"/>
      <c r="K46" s="44"/>
      <c r="L46" s="44"/>
      <c r="M46" s="44"/>
      <c r="N46" s="44"/>
      <c r="O46" s="44"/>
      <c r="P46" s="56"/>
      <c r="Q46" s="44"/>
      <c r="S46" s="50"/>
      <c r="U46" s="46"/>
    </row>
    <row r="47" spans="1:21" s="45" customFormat="1" x14ac:dyDescent="0.35">
      <c r="A47" s="54"/>
      <c r="B47" s="256"/>
      <c r="C47" s="54"/>
      <c r="E47" s="54"/>
      <c r="F47" s="54"/>
      <c r="G47" s="52"/>
      <c r="H47" s="44"/>
      <c r="I47" s="44"/>
      <c r="J47" s="44"/>
      <c r="K47" s="44"/>
      <c r="L47" s="44"/>
      <c r="M47" s="44"/>
      <c r="N47" s="44"/>
      <c r="O47" s="44"/>
      <c r="P47" s="56"/>
      <c r="Q47" s="44"/>
      <c r="S47" s="50"/>
      <c r="U47" s="46"/>
    </row>
    <row r="48" spans="1:21" s="45" customFormat="1" x14ac:dyDescent="0.35">
      <c r="A48" s="54"/>
      <c r="B48" s="256"/>
      <c r="C48" s="54"/>
      <c r="E48" s="54"/>
      <c r="F48" s="54"/>
      <c r="G48" s="52"/>
      <c r="H48" s="44"/>
      <c r="I48" s="44"/>
      <c r="J48" s="44"/>
      <c r="K48" s="44"/>
      <c r="L48" s="44"/>
      <c r="M48" s="44"/>
      <c r="N48" s="44"/>
      <c r="O48" s="44"/>
      <c r="P48" s="56"/>
      <c r="Q48" s="44"/>
      <c r="S48" s="50"/>
      <c r="U48" s="46"/>
    </row>
    <row r="49" spans="1:21" s="45" customFormat="1" x14ac:dyDescent="0.35">
      <c r="A49" s="54"/>
      <c r="B49" s="256"/>
      <c r="C49" s="54"/>
      <c r="E49" s="54"/>
      <c r="F49" s="54"/>
      <c r="G49" s="52"/>
      <c r="H49" s="44"/>
      <c r="I49" s="44"/>
      <c r="J49" s="44"/>
      <c r="K49" s="44"/>
      <c r="L49" s="44"/>
      <c r="M49" s="44"/>
      <c r="N49" s="44"/>
      <c r="O49" s="44"/>
      <c r="P49" s="59"/>
      <c r="Q49" s="44"/>
      <c r="S49" s="50"/>
      <c r="U49" s="46"/>
    </row>
    <row r="50" spans="1:21" s="45" customFormat="1" x14ac:dyDescent="0.35">
      <c r="A50" s="54"/>
      <c r="B50" s="256"/>
      <c r="C50" s="54"/>
      <c r="E50" s="54"/>
      <c r="F50" s="54"/>
      <c r="G50" s="52"/>
      <c r="H50" s="44"/>
      <c r="I50" s="44"/>
      <c r="J50" s="44"/>
      <c r="K50" s="44"/>
      <c r="L50" s="44"/>
      <c r="M50" s="44"/>
      <c r="N50" s="44"/>
      <c r="O50" s="44"/>
      <c r="P50" s="56"/>
      <c r="Q50" s="44"/>
      <c r="S50" s="50"/>
      <c r="U50" s="46"/>
    </row>
    <row r="51" spans="1:21" s="45" customFormat="1" x14ac:dyDescent="0.35">
      <c r="A51" s="54"/>
      <c r="B51" s="256"/>
      <c r="C51" s="54"/>
      <c r="E51" s="54"/>
      <c r="F51" s="54"/>
      <c r="G51" s="52"/>
      <c r="H51" s="44"/>
      <c r="I51" s="44"/>
      <c r="J51" s="44"/>
      <c r="K51" s="44"/>
      <c r="L51" s="44"/>
      <c r="M51" s="44"/>
      <c r="N51" s="44"/>
      <c r="O51" s="44"/>
      <c r="P51" s="59"/>
      <c r="Q51" s="44"/>
      <c r="S51" s="50"/>
      <c r="U51" s="46"/>
    </row>
    <row r="52" spans="1:21" s="45" customFormat="1" x14ac:dyDescent="0.35">
      <c r="A52" s="54"/>
      <c r="B52" s="256"/>
      <c r="C52" s="54"/>
      <c r="E52" s="54"/>
      <c r="F52" s="54"/>
      <c r="G52" s="52"/>
      <c r="H52" s="44"/>
      <c r="I52" s="44"/>
      <c r="J52" s="44"/>
      <c r="K52" s="44"/>
      <c r="L52" s="44"/>
      <c r="M52" s="44"/>
      <c r="N52" s="44"/>
      <c r="O52" s="44"/>
      <c r="P52" s="56"/>
      <c r="Q52" s="44"/>
      <c r="S52" s="50"/>
      <c r="U52" s="46"/>
    </row>
    <row r="53" spans="1:21" s="45" customFormat="1" x14ac:dyDescent="0.35">
      <c r="A53" s="54"/>
      <c r="B53" s="256"/>
      <c r="C53" s="54"/>
      <c r="E53" s="54"/>
      <c r="F53" s="54"/>
      <c r="G53" s="52"/>
      <c r="H53" s="44"/>
      <c r="I53" s="44"/>
      <c r="J53" s="44"/>
      <c r="K53" s="44"/>
      <c r="L53" s="44"/>
      <c r="M53" s="44"/>
      <c r="N53" s="44"/>
      <c r="O53" s="44"/>
      <c r="P53" s="56"/>
      <c r="Q53" s="44"/>
      <c r="S53" s="50"/>
      <c r="U53" s="46"/>
    </row>
    <row r="54" spans="1:21" s="45" customFormat="1" x14ac:dyDescent="0.35">
      <c r="A54" s="54"/>
      <c r="B54" s="256"/>
      <c r="C54" s="54"/>
      <c r="E54" s="54"/>
      <c r="F54" s="54"/>
      <c r="G54" s="52"/>
      <c r="H54" s="44"/>
      <c r="I54" s="44"/>
      <c r="J54" s="44"/>
      <c r="K54" s="44"/>
      <c r="L54" s="44"/>
      <c r="M54" s="44"/>
      <c r="N54" s="44"/>
      <c r="O54" s="44"/>
      <c r="P54" s="55"/>
      <c r="Q54" s="44"/>
      <c r="S54" s="50"/>
      <c r="U54" s="46"/>
    </row>
    <row r="55" spans="1:21" s="45" customFormat="1" x14ac:dyDescent="0.35">
      <c r="A55" s="54"/>
      <c r="B55" s="256"/>
      <c r="C55" s="54"/>
      <c r="E55" s="54"/>
      <c r="F55" s="54"/>
      <c r="G55" s="52"/>
      <c r="H55" s="44"/>
      <c r="I55" s="44"/>
      <c r="J55" s="44"/>
      <c r="K55" s="44"/>
      <c r="L55" s="44"/>
      <c r="M55" s="44"/>
      <c r="N55" s="44"/>
      <c r="O55" s="44"/>
      <c r="P55" s="55"/>
      <c r="Q55" s="44"/>
      <c r="S55" s="50"/>
      <c r="U55" s="46"/>
    </row>
    <row r="56" spans="1:21" s="45" customFormat="1" x14ac:dyDescent="0.35">
      <c r="A56" s="54"/>
      <c r="B56" s="256"/>
      <c r="C56" s="54"/>
      <c r="E56" s="54"/>
      <c r="F56" s="54"/>
      <c r="G56" s="52"/>
      <c r="H56" s="44"/>
      <c r="I56" s="44"/>
      <c r="J56" s="44"/>
      <c r="K56" s="44"/>
      <c r="L56" s="44"/>
      <c r="M56" s="44"/>
      <c r="N56" s="44"/>
      <c r="O56" s="44"/>
      <c r="P56" s="55"/>
      <c r="Q56" s="44"/>
      <c r="S56" s="50"/>
      <c r="U56" s="46"/>
    </row>
    <row r="57" spans="1:21" s="45" customFormat="1" x14ac:dyDescent="0.35">
      <c r="A57" s="54"/>
      <c r="B57" s="256"/>
      <c r="C57" s="54"/>
      <c r="E57" s="54"/>
      <c r="F57" s="54"/>
      <c r="G57" s="52"/>
      <c r="H57" s="44"/>
      <c r="I57" s="44"/>
      <c r="J57" s="44"/>
      <c r="K57" s="44"/>
      <c r="L57" s="44"/>
      <c r="M57" s="44"/>
      <c r="N57" s="44"/>
      <c r="O57" s="44"/>
      <c r="P57" s="55"/>
      <c r="Q57" s="44"/>
      <c r="S57" s="50"/>
      <c r="U57" s="46"/>
    </row>
    <row r="58" spans="1:21" s="45" customFormat="1" x14ac:dyDescent="0.35">
      <c r="A58" s="54"/>
      <c r="B58" s="256"/>
      <c r="C58" s="54"/>
      <c r="E58" s="54"/>
      <c r="F58" s="54"/>
      <c r="G58" s="52"/>
      <c r="H58" s="44"/>
      <c r="I58" s="44"/>
      <c r="J58" s="44"/>
      <c r="K58" s="44"/>
      <c r="L58" s="44"/>
      <c r="M58" s="44"/>
      <c r="N58" s="44"/>
      <c r="O58" s="44"/>
      <c r="P58" s="55"/>
      <c r="Q58" s="44"/>
      <c r="S58" s="50"/>
      <c r="U58" s="46"/>
    </row>
    <row r="59" spans="1:21" s="45" customFormat="1" x14ac:dyDescent="0.35">
      <c r="A59" s="54"/>
      <c r="B59" s="256"/>
      <c r="C59" s="54"/>
      <c r="E59" s="54"/>
      <c r="F59" s="54"/>
      <c r="G59" s="52"/>
      <c r="H59" s="44"/>
      <c r="I59" s="44"/>
      <c r="J59" s="44"/>
      <c r="K59" s="44"/>
      <c r="L59" s="44"/>
      <c r="M59" s="44"/>
      <c r="N59" s="44"/>
      <c r="O59" s="44"/>
      <c r="P59" s="55"/>
      <c r="Q59" s="44"/>
      <c r="S59" s="50"/>
      <c r="U59" s="46"/>
    </row>
    <row r="60" spans="1:21" s="45" customFormat="1" x14ac:dyDescent="0.35">
      <c r="A60" s="54"/>
      <c r="B60" s="256"/>
      <c r="C60" s="54"/>
      <c r="E60" s="54"/>
      <c r="F60" s="54"/>
      <c r="G60" s="52"/>
      <c r="H60" s="44"/>
      <c r="I60" s="44"/>
      <c r="J60" s="44"/>
      <c r="K60" s="44"/>
      <c r="L60" s="44"/>
      <c r="M60" s="44"/>
      <c r="N60" s="44"/>
      <c r="O60" s="44"/>
      <c r="P60" s="55"/>
      <c r="Q60" s="44"/>
      <c r="S60" s="50"/>
      <c r="U60" s="46"/>
    </row>
    <row r="61" spans="1:21" s="45" customFormat="1" x14ac:dyDescent="0.35">
      <c r="A61" s="54"/>
      <c r="B61" s="256"/>
      <c r="C61" s="54"/>
      <c r="E61" s="54"/>
      <c r="F61" s="54"/>
      <c r="G61" s="52"/>
      <c r="H61" s="44"/>
      <c r="I61" s="44"/>
      <c r="J61" s="44"/>
      <c r="K61" s="44"/>
      <c r="L61" s="44"/>
      <c r="M61" s="44"/>
      <c r="N61" s="44"/>
      <c r="O61" s="44"/>
      <c r="P61" s="55"/>
      <c r="Q61" s="44"/>
      <c r="S61" s="50"/>
      <c r="U61" s="46"/>
    </row>
    <row r="62" spans="1:21" s="45" customFormat="1" x14ac:dyDescent="0.35">
      <c r="A62" s="54"/>
      <c r="B62" s="256"/>
      <c r="C62" s="54"/>
      <c r="D62" s="54"/>
      <c r="E62" s="54"/>
      <c r="F62" s="54"/>
      <c r="G62" s="43"/>
      <c r="H62" s="54"/>
      <c r="I62" s="54"/>
      <c r="J62" s="54"/>
      <c r="K62" s="54"/>
      <c r="L62" s="54"/>
      <c r="M62" s="54"/>
      <c r="N62" s="54"/>
      <c r="O62" s="54"/>
      <c r="P62" s="60"/>
      <c r="Q62" s="54"/>
      <c r="S62" s="50"/>
      <c r="U62" s="46"/>
    </row>
    <row r="63" spans="1:21" s="45" customFormat="1" x14ac:dyDescent="0.35">
      <c r="A63" s="54"/>
      <c r="B63" s="256"/>
      <c r="C63" s="54"/>
      <c r="D63" s="54"/>
      <c r="E63" s="54"/>
      <c r="F63" s="54"/>
      <c r="G63" s="43"/>
      <c r="H63" s="54"/>
      <c r="I63" s="54"/>
      <c r="J63" s="54"/>
      <c r="K63" s="54"/>
      <c r="L63" s="54"/>
      <c r="M63" s="54"/>
      <c r="N63" s="54"/>
      <c r="O63" s="54"/>
      <c r="P63" s="60"/>
      <c r="Q63" s="54"/>
      <c r="S63" s="50"/>
      <c r="U63" s="46"/>
    </row>
    <row r="64" spans="1:21" s="45" customFormat="1" x14ac:dyDescent="0.35">
      <c r="A64" s="54"/>
      <c r="B64" s="256"/>
      <c r="C64" s="54"/>
      <c r="D64" s="54"/>
      <c r="E64" s="54"/>
      <c r="F64" s="54"/>
      <c r="G64" s="43"/>
      <c r="H64" s="54"/>
      <c r="I64" s="54"/>
      <c r="J64" s="54"/>
      <c r="K64" s="54"/>
      <c r="L64" s="54"/>
      <c r="M64" s="54"/>
      <c r="N64" s="54"/>
      <c r="O64" s="54"/>
      <c r="P64" s="60"/>
      <c r="Q64" s="54"/>
      <c r="S64" s="49"/>
      <c r="U64" s="46"/>
    </row>
    <row r="65" spans="1:21" s="45" customFormat="1" x14ac:dyDescent="0.35">
      <c r="A65" s="54"/>
      <c r="B65" s="256"/>
      <c r="C65" s="54"/>
      <c r="D65" s="54"/>
      <c r="E65" s="54"/>
      <c r="F65" s="54"/>
      <c r="G65" s="43"/>
      <c r="H65" s="54"/>
      <c r="I65" s="54"/>
      <c r="J65" s="54"/>
      <c r="K65" s="54"/>
      <c r="L65" s="54"/>
      <c r="M65" s="54"/>
      <c r="N65" s="54"/>
      <c r="O65" s="54"/>
      <c r="P65" s="60"/>
      <c r="Q65" s="54"/>
      <c r="S65" s="49"/>
      <c r="U65" s="46"/>
    </row>
    <row r="66" spans="1:21" s="45" customFormat="1" x14ac:dyDescent="0.35">
      <c r="A66" s="54"/>
      <c r="B66" s="256"/>
      <c r="C66" s="54"/>
      <c r="D66" s="61"/>
      <c r="E66" s="44"/>
      <c r="F66" s="44"/>
      <c r="G66" s="52"/>
      <c r="H66" s="61"/>
      <c r="I66" s="61"/>
      <c r="J66" s="61"/>
      <c r="K66" s="61"/>
      <c r="L66" s="61"/>
      <c r="M66" s="61"/>
      <c r="N66" s="61"/>
      <c r="O66" s="61"/>
      <c r="P66" s="55"/>
      <c r="Q66" s="61"/>
      <c r="S66" s="57"/>
      <c r="U66" s="46"/>
    </row>
    <row r="67" spans="1:21" s="45" customFormat="1" x14ac:dyDescent="0.35">
      <c r="A67" s="42"/>
      <c r="B67" s="62"/>
      <c r="C67" s="54"/>
      <c r="D67" s="61"/>
      <c r="E67" s="44"/>
      <c r="F67" s="44"/>
      <c r="G67" s="52"/>
      <c r="H67" s="61"/>
      <c r="I67" s="61"/>
      <c r="J67" s="61"/>
      <c r="K67" s="61"/>
      <c r="L67" s="61"/>
      <c r="M67" s="61"/>
      <c r="N67" s="61"/>
      <c r="O67" s="61"/>
      <c r="P67" s="55"/>
      <c r="Q67" s="61"/>
      <c r="S67" s="50"/>
      <c r="U67" s="46"/>
    </row>
    <row r="68" spans="1:21" s="45" customFormat="1" x14ac:dyDescent="0.35">
      <c r="A68" s="42"/>
      <c r="B68" s="62"/>
      <c r="C68" s="61"/>
      <c r="D68" s="44"/>
      <c r="E68" s="44"/>
      <c r="F68" s="44"/>
      <c r="G68" s="52"/>
      <c r="H68" s="44"/>
      <c r="I68" s="44"/>
      <c r="J68" s="44"/>
      <c r="K68" s="44"/>
      <c r="L68" s="44"/>
      <c r="M68" s="44"/>
      <c r="N68" s="44"/>
      <c r="O68" s="44"/>
      <c r="P68" s="55"/>
      <c r="Q68" s="44"/>
      <c r="S68" s="50"/>
      <c r="U68" s="46"/>
    </row>
    <row r="69" spans="1:21" s="45" customFormat="1" x14ac:dyDescent="0.35">
      <c r="A69" s="54"/>
      <c r="B69" s="66"/>
      <c r="C69" s="61"/>
      <c r="D69" s="44"/>
      <c r="E69" s="44"/>
      <c r="F69" s="44"/>
      <c r="G69" s="52"/>
      <c r="H69" s="44"/>
      <c r="I69" s="44"/>
      <c r="J69" s="44"/>
      <c r="K69" s="44"/>
      <c r="L69" s="44"/>
      <c r="M69" s="44"/>
      <c r="N69" s="44"/>
      <c r="O69" s="44"/>
      <c r="P69" s="55"/>
      <c r="Q69" s="44"/>
      <c r="S69" s="49"/>
      <c r="U69" s="46"/>
    </row>
    <row r="70" spans="1:21" s="45" customFormat="1" x14ac:dyDescent="0.35">
      <c r="A70" s="54"/>
      <c r="B70" s="66"/>
      <c r="C70" s="44"/>
      <c r="D70" s="44"/>
      <c r="E70" s="44"/>
      <c r="F70" s="44"/>
      <c r="G70" s="52"/>
      <c r="H70" s="44"/>
      <c r="I70" s="44"/>
      <c r="J70" s="44"/>
      <c r="K70" s="44"/>
      <c r="L70" s="44"/>
      <c r="M70" s="44"/>
      <c r="N70" s="44"/>
      <c r="O70" s="44"/>
      <c r="P70" s="55"/>
      <c r="Q70" s="44"/>
      <c r="S70" s="49"/>
      <c r="U70" s="46"/>
    </row>
    <row r="71" spans="1:21" s="45" customFormat="1" x14ac:dyDescent="0.35">
      <c r="A71" s="42"/>
      <c r="B71" s="63"/>
      <c r="C71" s="44"/>
      <c r="D71" s="61"/>
      <c r="E71" s="44"/>
      <c r="F71" s="44"/>
      <c r="G71" s="52"/>
      <c r="H71" s="61"/>
      <c r="I71" s="61"/>
      <c r="J71" s="61"/>
      <c r="K71" s="61"/>
      <c r="L71" s="61"/>
      <c r="M71" s="61"/>
      <c r="N71" s="61"/>
      <c r="O71" s="61"/>
      <c r="P71" s="55"/>
      <c r="Q71" s="61"/>
      <c r="S71" s="57"/>
      <c r="U71" s="46"/>
    </row>
    <row r="72" spans="1:21" s="45" customFormat="1" x14ac:dyDescent="0.35">
      <c r="A72" s="42"/>
      <c r="B72" s="64"/>
      <c r="C72" s="44"/>
      <c r="D72" s="44"/>
      <c r="E72" s="44"/>
      <c r="F72" s="44"/>
      <c r="G72" s="52"/>
      <c r="H72" s="44"/>
      <c r="I72" s="44"/>
      <c r="J72" s="44"/>
      <c r="K72" s="44"/>
      <c r="L72" s="44"/>
      <c r="M72" s="44"/>
      <c r="N72" s="44"/>
      <c r="O72" s="44"/>
      <c r="P72" s="65"/>
      <c r="Q72" s="61"/>
      <c r="S72" s="50"/>
      <c r="U72" s="46"/>
    </row>
    <row r="73" spans="1:21" s="45" customFormat="1" x14ac:dyDescent="0.35">
      <c r="A73" s="42"/>
      <c r="B73" s="66"/>
      <c r="C73" s="61"/>
      <c r="D73" s="44"/>
      <c r="E73" s="44"/>
      <c r="F73" s="44"/>
      <c r="G73" s="52"/>
      <c r="H73" s="44"/>
      <c r="I73" s="44"/>
      <c r="J73" s="44"/>
      <c r="K73" s="44"/>
      <c r="L73" s="44"/>
      <c r="M73" s="44"/>
      <c r="N73" s="44"/>
      <c r="O73" s="44"/>
      <c r="P73" s="65"/>
      <c r="Q73" s="61"/>
      <c r="S73" s="50"/>
      <c r="U73" s="46"/>
    </row>
    <row r="74" spans="1:21" s="45" customFormat="1" x14ac:dyDescent="0.35">
      <c r="A74" s="42"/>
      <c r="B74" s="66"/>
      <c r="C74" s="61"/>
      <c r="D74" s="44"/>
      <c r="E74" s="44"/>
      <c r="F74" s="44"/>
      <c r="G74" s="52"/>
      <c r="H74" s="44"/>
      <c r="I74" s="44"/>
      <c r="J74" s="44"/>
      <c r="K74" s="44"/>
      <c r="L74" s="44"/>
      <c r="M74" s="44"/>
      <c r="N74" s="44"/>
      <c r="O74" s="44"/>
      <c r="P74" s="65"/>
      <c r="Q74" s="61"/>
      <c r="S74" s="49"/>
      <c r="U74" s="46"/>
    </row>
    <row r="75" spans="1:21" s="45" customFormat="1" x14ac:dyDescent="0.35">
      <c r="A75" s="42"/>
      <c r="B75" s="66"/>
      <c r="C75" s="61"/>
      <c r="D75" s="44"/>
      <c r="E75" s="44"/>
      <c r="F75" s="44"/>
      <c r="G75" s="52"/>
      <c r="H75" s="44"/>
      <c r="I75" s="44"/>
      <c r="J75" s="44"/>
      <c r="K75" s="44"/>
      <c r="L75" s="44"/>
      <c r="M75" s="44"/>
      <c r="N75" s="44"/>
      <c r="O75" s="44"/>
      <c r="P75" s="65"/>
      <c r="Q75" s="61"/>
      <c r="S75" s="49"/>
      <c r="U75" s="46"/>
    </row>
    <row r="76" spans="1:21" s="45" customFormat="1" x14ac:dyDescent="0.35">
      <c r="A76" s="42"/>
      <c r="B76" s="66"/>
      <c r="C76" s="61"/>
      <c r="D76" s="44"/>
      <c r="E76" s="44"/>
      <c r="F76" s="44"/>
      <c r="G76" s="52"/>
      <c r="H76" s="44"/>
      <c r="I76" s="44"/>
      <c r="J76" s="44"/>
      <c r="K76" s="44"/>
      <c r="L76" s="44"/>
      <c r="M76" s="44"/>
      <c r="N76" s="44"/>
      <c r="O76" s="44"/>
      <c r="P76" s="65"/>
      <c r="Q76" s="61"/>
      <c r="S76" s="57"/>
      <c r="U76" s="46"/>
    </row>
    <row r="77" spans="1:21" s="45" customFormat="1" x14ac:dyDescent="0.35">
      <c r="A77" s="42"/>
      <c r="B77" s="66"/>
      <c r="C77" s="61"/>
      <c r="D77" s="44"/>
      <c r="E77" s="44"/>
      <c r="F77" s="44"/>
      <c r="G77" s="52"/>
      <c r="H77" s="44"/>
      <c r="I77" s="44"/>
      <c r="J77" s="44"/>
      <c r="K77" s="44"/>
      <c r="L77" s="44"/>
      <c r="M77" s="44"/>
      <c r="N77" s="44"/>
      <c r="O77" s="44"/>
      <c r="P77" s="65"/>
      <c r="Q77" s="61"/>
      <c r="S77" s="57"/>
      <c r="U77" s="46"/>
    </row>
    <row r="78" spans="1:21" s="45" customFormat="1" x14ac:dyDescent="0.35">
      <c r="A78" s="42"/>
      <c r="B78" s="66"/>
      <c r="C78" s="61"/>
      <c r="D78" s="44"/>
      <c r="E78" s="44"/>
      <c r="F78" s="44"/>
      <c r="G78" s="52"/>
      <c r="H78" s="44"/>
      <c r="I78" s="44"/>
      <c r="J78" s="44"/>
      <c r="K78" s="44"/>
      <c r="L78" s="44"/>
      <c r="M78" s="44"/>
      <c r="N78" s="44"/>
      <c r="O78" s="44"/>
      <c r="P78" s="65"/>
      <c r="Q78" s="61"/>
      <c r="S78" s="49"/>
      <c r="U78" s="46"/>
    </row>
    <row r="79" spans="1:21" s="45" customFormat="1" x14ac:dyDescent="0.35">
      <c r="A79" s="42"/>
      <c r="B79" s="66"/>
      <c r="C79" s="61"/>
      <c r="D79" s="44"/>
      <c r="E79" s="44"/>
      <c r="F79" s="44"/>
      <c r="G79" s="52"/>
      <c r="H79" s="44"/>
      <c r="I79" s="44"/>
      <c r="J79" s="44"/>
      <c r="K79" s="44"/>
      <c r="L79" s="44"/>
      <c r="M79" s="44"/>
      <c r="N79" s="44"/>
      <c r="O79" s="44"/>
      <c r="P79" s="65"/>
      <c r="Q79" s="61"/>
      <c r="S79" s="57"/>
      <c r="U79" s="46"/>
    </row>
    <row r="80" spans="1:21" s="45" customFormat="1" x14ac:dyDescent="0.35">
      <c r="A80" s="42"/>
      <c r="B80" s="66"/>
      <c r="C80" s="61"/>
      <c r="D80" s="44"/>
      <c r="E80" s="44"/>
      <c r="F80" s="44"/>
      <c r="G80" s="52"/>
      <c r="H80" s="44"/>
      <c r="I80" s="44"/>
      <c r="J80" s="44"/>
      <c r="K80" s="44"/>
      <c r="L80" s="44"/>
      <c r="M80" s="44"/>
      <c r="N80" s="44"/>
      <c r="O80" s="44"/>
      <c r="P80" s="65"/>
      <c r="Q80" s="61"/>
      <c r="S80" s="50"/>
      <c r="U80" s="46"/>
    </row>
    <row r="81" spans="1:21" s="45" customFormat="1" x14ac:dyDescent="0.35">
      <c r="A81" s="42"/>
      <c r="B81" s="64"/>
      <c r="C81" s="61"/>
      <c r="D81" s="44"/>
      <c r="E81" s="44"/>
      <c r="F81" s="44"/>
      <c r="G81" s="52"/>
      <c r="H81" s="44"/>
      <c r="I81" s="44"/>
      <c r="J81" s="44"/>
      <c r="K81" s="44"/>
      <c r="L81" s="44"/>
      <c r="M81" s="44"/>
      <c r="N81" s="44"/>
      <c r="O81" s="44"/>
      <c r="P81" s="65"/>
      <c r="Q81" s="61"/>
      <c r="S81" s="49"/>
      <c r="U81" s="46"/>
    </row>
    <row r="82" spans="1:21" s="45" customFormat="1" x14ac:dyDescent="0.35">
      <c r="A82" s="42"/>
      <c r="B82" s="66"/>
      <c r="C82" s="67"/>
      <c r="D82" s="44"/>
      <c r="E82" s="44"/>
      <c r="F82" s="44"/>
      <c r="G82" s="52"/>
      <c r="H82" s="44"/>
      <c r="I82" s="44"/>
      <c r="J82" s="44"/>
      <c r="K82" s="44"/>
      <c r="L82" s="44"/>
      <c r="M82" s="44"/>
      <c r="N82" s="44"/>
      <c r="O82" s="44"/>
      <c r="P82" s="65"/>
      <c r="Q82" s="61"/>
      <c r="S82" s="49"/>
      <c r="U82" s="46"/>
    </row>
    <row r="83" spans="1:21" s="45" customFormat="1" x14ac:dyDescent="0.35">
      <c r="A83" s="42"/>
      <c r="B83" s="66"/>
      <c r="C83" s="61"/>
      <c r="D83" s="44"/>
      <c r="E83" s="44"/>
      <c r="F83" s="44"/>
      <c r="G83" s="52"/>
      <c r="H83" s="44"/>
      <c r="I83" s="44"/>
      <c r="J83" s="44"/>
      <c r="K83" s="44"/>
      <c r="L83" s="44"/>
      <c r="M83" s="44"/>
      <c r="N83" s="44"/>
      <c r="O83" s="44"/>
      <c r="P83" s="65"/>
      <c r="Q83" s="61"/>
      <c r="S83" s="49"/>
      <c r="U83" s="46"/>
    </row>
    <row r="84" spans="1:21" s="45" customFormat="1" x14ac:dyDescent="0.35">
      <c r="A84" s="42"/>
      <c r="B84" s="66"/>
      <c r="C84" s="61"/>
      <c r="D84" s="44"/>
      <c r="E84" s="44"/>
      <c r="F84" s="44"/>
      <c r="G84" s="52"/>
      <c r="H84" s="44"/>
      <c r="I84" s="44"/>
      <c r="J84" s="44"/>
      <c r="K84" s="44"/>
      <c r="L84" s="44"/>
      <c r="M84" s="44"/>
      <c r="N84" s="44"/>
      <c r="O84" s="44"/>
      <c r="P84" s="65"/>
      <c r="Q84" s="61"/>
      <c r="S84" s="49"/>
      <c r="U84" s="46"/>
    </row>
    <row r="85" spans="1:21" s="45" customFormat="1" x14ac:dyDescent="0.35">
      <c r="A85" s="42"/>
      <c r="B85" s="66"/>
      <c r="C85" s="61"/>
      <c r="D85" s="44"/>
      <c r="E85" s="44"/>
      <c r="F85" s="44"/>
      <c r="G85" s="52"/>
      <c r="H85" s="44"/>
      <c r="I85" s="44"/>
      <c r="J85" s="44"/>
      <c r="K85" s="44"/>
      <c r="L85" s="44"/>
      <c r="M85" s="44"/>
      <c r="N85" s="44"/>
      <c r="O85" s="44"/>
      <c r="P85" s="65"/>
      <c r="Q85" s="61"/>
      <c r="S85" s="49"/>
      <c r="U85" s="46"/>
    </row>
    <row r="86" spans="1:21" s="45" customFormat="1" x14ac:dyDescent="0.35">
      <c r="A86" s="42"/>
      <c r="B86" s="66"/>
      <c r="C86" s="61"/>
      <c r="D86" s="44"/>
      <c r="E86" s="44"/>
      <c r="F86" s="44"/>
      <c r="G86" s="52"/>
      <c r="H86" s="44"/>
      <c r="I86" s="44"/>
      <c r="J86" s="44"/>
      <c r="K86" s="44"/>
      <c r="L86" s="44"/>
      <c r="M86" s="44"/>
      <c r="N86" s="44"/>
      <c r="O86" s="44"/>
      <c r="P86" s="65"/>
      <c r="Q86" s="61"/>
      <c r="S86" s="49"/>
      <c r="U86" s="46"/>
    </row>
    <row r="87" spans="1:21" s="45" customFormat="1" x14ac:dyDescent="0.35">
      <c r="A87" s="42"/>
      <c r="B87" s="64"/>
      <c r="C87" s="61"/>
      <c r="D87" s="44"/>
      <c r="E87" s="44"/>
      <c r="F87" s="44"/>
      <c r="G87" s="52"/>
      <c r="H87" s="44"/>
      <c r="I87" s="44"/>
      <c r="J87" s="44"/>
      <c r="K87" s="44"/>
      <c r="L87" s="44"/>
      <c r="M87" s="44"/>
      <c r="N87" s="44"/>
      <c r="O87" s="44"/>
      <c r="P87" s="65"/>
      <c r="Q87" s="61"/>
      <c r="S87" s="49"/>
      <c r="U87" s="46"/>
    </row>
    <row r="88" spans="1:21" s="45" customFormat="1" x14ac:dyDescent="0.35">
      <c r="A88" s="42"/>
      <c r="B88" s="66"/>
      <c r="C88" s="61"/>
      <c r="D88" s="44"/>
      <c r="E88" s="44"/>
      <c r="F88" s="44"/>
      <c r="G88" s="52"/>
      <c r="H88" s="44"/>
      <c r="I88" s="44"/>
      <c r="J88" s="44"/>
      <c r="K88" s="44"/>
      <c r="L88" s="44"/>
      <c r="M88" s="44"/>
      <c r="N88" s="44"/>
      <c r="O88" s="44"/>
      <c r="P88" s="65"/>
      <c r="Q88" s="61"/>
      <c r="S88" s="49"/>
      <c r="U88" s="46"/>
    </row>
    <row r="89" spans="1:21" s="45" customFormat="1" x14ac:dyDescent="0.35">
      <c r="A89" s="42"/>
      <c r="B89" s="66"/>
      <c r="C89" s="61"/>
      <c r="D89" s="44"/>
      <c r="E89" s="44"/>
      <c r="F89" s="44"/>
      <c r="G89" s="52"/>
      <c r="H89" s="44"/>
      <c r="I89" s="44"/>
      <c r="J89" s="44"/>
      <c r="K89" s="44"/>
      <c r="L89" s="44"/>
      <c r="M89" s="44"/>
      <c r="N89" s="44"/>
      <c r="O89" s="44"/>
      <c r="P89" s="65"/>
      <c r="Q89" s="61"/>
      <c r="S89" s="49"/>
      <c r="U89" s="46"/>
    </row>
    <row r="90" spans="1:21" s="45" customFormat="1" x14ac:dyDescent="0.35">
      <c r="A90" s="42"/>
      <c r="B90" s="66"/>
      <c r="C90" s="61"/>
      <c r="D90" s="44"/>
      <c r="E90" s="44"/>
      <c r="F90" s="44"/>
      <c r="G90" s="52"/>
      <c r="H90" s="44"/>
      <c r="I90" s="44"/>
      <c r="J90" s="44"/>
      <c r="K90" s="44"/>
      <c r="L90" s="44"/>
      <c r="M90" s="44"/>
      <c r="N90" s="44"/>
      <c r="O90" s="44"/>
      <c r="P90" s="65"/>
      <c r="Q90" s="61"/>
      <c r="S90" s="49"/>
      <c r="U90" s="46"/>
    </row>
    <row r="91" spans="1:21" s="45" customFormat="1" x14ac:dyDescent="0.35">
      <c r="A91" s="42"/>
      <c r="B91" s="66"/>
      <c r="C91" s="61"/>
      <c r="D91" s="44"/>
      <c r="E91" s="44"/>
      <c r="F91" s="44"/>
      <c r="G91" s="52"/>
      <c r="H91" s="44"/>
      <c r="I91" s="44"/>
      <c r="J91" s="44"/>
      <c r="K91" s="44"/>
      <c r="L91" s="44"/>
      <c r="M91" s="44"/>
      <c r="N91" s="44"/>
      <c r="O91" s="44"/>
      <c r="P91" s="65"/>
      <c r="Q91" s="61"/>
      <c r="S91" s="49"/>
      <c r="U91" s="46"/>
    </row>
    <row r="92" spans="1:21" s="45" customFormat="1" x14ac:dyDescent="0.35">
      <c r="A92" s="42"/>
      <c r="B92" s="66"/>
      <c r="C92" s="61"/>
      <c r="D92" s="44"/>
      <c r="E92" s="44"/>
      <c r="F92" s="44"/>
      <c r="G92" s="52"/>
      <c r="H92" s="44"/>
      <c r="I92" s="44"/>
      <c r="J92" s="44"/>
      <c r="K92" s="44"/>
      <c r="L92" s="44"/>
      <c r="M92" s="44"/>
      <c r="N92" s="44"/>
      <c r="O92" s="44"/>
      <c r="P92" s="65"/>
      <c r="Q92" s="61"/>
      <c r="S92" s="49"/>
      <c r="U92" s="46"/>
    </row>
    <row r="93" spans="1:21" s="45" customFormat="1" x14ac:dyDescent="0.35">
      <c r="A93" s="42"/>
      <c r="B93" s="66"/>
      <c r="C93" s="61"/>
      <c r="D93" s="44"/>
      <c r="E93" s="44"/>
      <c r="F93" s="44"/>
      <c r="G93" s="52"/>
      <c r="H93" s="44"/>
      <c r="I93" s="44"/>
      <c r="J93" s="44"/>
      <c r="K93" s="44"/>
      <c r="L93" s="44"/>
      <c r="M93" s="44"/>
      <c r="N93" s="44"/>
      <c r="O93" s="44"/>
      <c r="P93" s="65"/>
      <c r="Q93" s="61"/>
      <c r="S93" s="57"/>
      <c r="U93" s="46"/>
    </row>
    <row r="94" spans="1:21" s="45" customFormat="1" x14ac:dyDescent="0.35">
      <c r="A94" s="42"/>
      <c r="B94" s="66"/>
      <c r="C94" s="61"/>
      <c r="D94" s="44"/>
      <c r="E94" s="44"/>
      <c r="F94" s="44"/>
      <c r="G94" s="52"/>
      <c r="H94" s="44"/>
      <c r="I94" s="44"/>
      <c r="J94" s="44"/>
      <c r="K94" s="44"/>
      <c r="L94" s="44"/>
      <c r="M94" s="44"/>
      <c r="N94" s="44"/>
      <c r="O94" s="44"/>
      <c r="P94" s="65"/>
      <c r="Q94" s="61"/>
      <c r="S94" s="57"/>
      <c r="U94" s="46"/>
    </row>
    <row r="95" spans="1:21" s="45" customFormat="1" x14ac:dyDescent="0.35">
      <c r="A95" s="42"/>
      <c r="B95" s="66"/>
      <c r="C95" s="61"/>
      <c r="D95" s="44"/>
      <c r="E95" s="44"/>
      <c r="F95" s="44"/>
      <c r="G95" s="52"/>
      <c r="H95" s="44"/>
      <c r="I95" s="44"/>
      <c r="J95" s="44"/>
      <c r="K95" s="44"/>
      <c r="L95" s="44"/>
      <c r="M95" s="44"/>
      <c r="N95" s="44"/>
      <c r="O95" s="44"/>
      <c r="P95" s="65"/>
      <c r="Q95" s="61"/>
      <c r="S95" s="50"/>
      <c r="U95" s="46"/>
    </row>
    <row r="96" spans="1:21" s="45" customFormat="1" x14ac:dyDescent="0.35">
      <c r="A96" s="42"/>
      <c r="B96" s="66"/>
      <c r="C96" s="61"/>
      <c r="D96" s="44"/>
      <c r="E96" s="44"/>
      <c r="F96" s="44"/>
      <c r="G96" s="52"/>
      <c r="H96" s="44"/>
      <c r="I96" s="44"/>
      <c r="J96" s="44"/>
      <c r="K96" s="44"/>
      <c r="L96" s="44"/>
      <c r="M96" s="44"/>
      <c r="N96" s="44"/>
      <c r="O96" s="44"/>
      <c r="P96" s="65"/>
      <c r="Q96" s="61"/>
      <c r="S96" s="50"/>
      <c r="U96" s="46"/>
    </row>
    <row r="97" spans="1:21" s="45" customFormat="1" x14ac:dyDescent="0.35">
      <c r="A97" s="42"/>
      <c r="B97" s="66"/>
      <c r="C97" s="61"/>
      <c r="D97" s="44"/>
      <c r="E97" s="44"/>
      <c r="F97" s="44"/>
      <c r="G97" s="52"/>
      <c r="H97" s="44"/>
      <c r="I97" s="44"/>
      <c r="J97" s="44"/>
      <c r="K97" s="44"/>
      <c r="L97" s="44"/>
      <c r="M97" s="44"/>
      <c r="N97" s="44"/>
      <c r="O97" s="44"/>
      <c r="P97" s="65"/>
      <c r="Q97" s="61"/>
      <c r="S97" s="50"/>
      <c r="U97" s="46"/>
    </row>
    <row r="98" spans="1:21" s="45" customFormat="1" x14ac:dyDescent="0.35">
      <c r="A98" s="42"/>
      <c r="B98" s="66"/>
      <c r="C98" s="61"/>
      <c r="D98" s="44"/>
      <c r="E98" s="44"/>
      <c r="F98" s="44"/>
      <c r="G98" s="52"/>
      <c r="H98" s="44"/>
      <c r="I98" s="44"/>
      <c r="J98" s="44"/>
      <c r="K98" s="44"/>
      <c r="L98" s="44"/>
      <c r="M98" s="44"/>
      <c r="N98" s="44"/>
      <c r="O98" s="44"/>
      <c r="P98" s="65"/>
      <c r="Q98" s="61"/>
      <c r="S98" s="50"/>
      <c r="U98" s="46"/>
    </row>
    <row r="99" spans="1:21" s="45" customFormat="1" x14ac:dyDescent="0.35">
      <c r="A99" s="42"/>
      <c r="B99" s="66"/>
      <c r="C99" s="68"/>
      <c r="D99" s="44"/>
      <c r="E99" s="44"/>
      <c r="F99" s="44"/>
      <c r="G99" s="52"/>
      <c r="H99" s="44"/>
      <c r="I99" s="44"/>
      <c r="J99" s="44"/>
      <c r="K99" s="44"/>
      <c r="L99" s="44"/>
      <c r="M99" s="44"/>
      <c r="N99" s="44"/>
      <c r="O99" s="44"/>
      <c r="P99" s="65"/>
      <c r="Q99" s="61"/>
      <c r="S99" s="50"/>
      <c r="U99" s="46"/>
    </row>
    <row r="100" spans="1:21" s="45" customFormat="1" x14ac:dyDescent="0.35">
      <c r="A100" s="42"/>
      <c r="B100" s="66"/>
      <c r="C100" s="68"/>
      <c r="D100" s="44"/>
      <c r="E100" s="44"/>
      <c r="F100" s="44"/>
      <c r="G100" s="52"/>
      <c r="H100" s="44"/>
      <c r="I100" s="44"/>
      <c r="J100" s="44"/>
      <c r="K100" s="44"/>
      <c r="L100" s="44"/>
      <c r="M100" s="44"/>
      <c r="N100" s="44"/>
      <c r="O100" s="44"/>
      <c r="P100" s="65"/>
      <c r="Q100" s="61"/>
      <c r="S100" s="50"/>
      <c r="U100" s="46"/>
    </row>
    <row r="101" spans="1:21" s="45" customFormat="1" x14ac:dyDescent="0.35">
      <c r="A101" s="42"/>
      <c r="B101" s="66"/>
      <c r="C101" s="61"/>
      <c r="D101" s="44"/>
      <c r="E101" s="44"/>
      <c r="F101" s="44"/>
      <c r="G101" s="52"/>
      <c r="H101" s="44"/>
      <c r="I101" s="44"/>
      <c r="J101" s="44"/>
      <c r="K101" s="44"/>
      <c r="L101" s="44"/>
      <c r="M101" s="44"/>
      <c r="N101" s="44"/>
      <c r="O101" s="44"/>
      <c r="P101" s="65"/>
      <c r="Q101" s="61"/>
      <c r="S101" s="50"/>
      <c r="U101" s="46"/>
    </row>
    <row r="102" spans="1:21" s="45" customFormat="1" x14ac:dyDescent="0.35">
      <c r="A102" s="42"/>
      <c r="B102" s="66"/>
      <c r="C102" s="61"/>
      <c r="D102" s="44"/>
      <c r="E102" s="44"/>
      <c r="F102" s="44"/>
      <c r="G102" s="52"/>
      <c r="H102" s="44"/>
      <c r="I102" s="44"/>
      <c r="J102" s="44"/>
      <c r="K102" s="44"/>
      <c r="L102" s="44"/>
      <c r="M102" s="44"/>
      <c r="N102" s="44"/>
      <c r="O102" s="44"/>
      <c r="P102" s="65"/>
      <c r="Q102" s="61"/>
      <c r="S102" s="50"/>
      <c r="U102" s="46"/>
    </row>
    <row r="103" spans="1:21" s="45" customFormat="1" x14ac:dyDescent="0.35">
      <c r="A103" s="42"/>
      <c r="B103" s="66"/>
      <c r="C103" s="61"/>
      <c r="D103" s="44"/>
      <c r="E103" s="44"/>
      <c r="F103" s="44"/>
      <c r="G103" s="52"/>
      <c r="H103" s="44"/>
      <c r="I103" s="44"/>
      <c r="J103" s="44"/>
      <c r="K103" s="44"/>
      <c r="L103" s="44"/>
      <c r="M103" s="44"/>
      <c r="N103" s="44"/>
      <c r="O103" s="44"/>
      <c r="P103" s="65"/>
      <c r="Q103" s="61"/>
      <c r="S103" s="50"/>
      <c r="U103" s="46"/>
    </row>
    <row r="104" spans="1:21" s="45" customFormat="1" x14ac:dyDescent="0.35">
      <c r="A104" s="42"/>
      <c r="B104" s="66"/>
      <c r="C104" s="61"/>
      <c r="D104" s="44"/>
      <c r="E104" s="44"/>
      <c r="F104" s="44"/>
      <c r="G104" s="52"/>
      <c r="H104" s="44"/>
      <c r="I104" s="44"/>
      <c r="J104" s="44"/>
      <c r="K104" s="44"/>
      <c r="L104" s="44"/>
      <c r="M104" s="44"/>
      <c r="N104" s="44"/>
      <c r="O104" s="44"/>
      <c r="P104" s="65"/>
      <c r="Q104" s="61"/>
      <c r="S104" s="50"/>
      <c r="U104" s="46"/>
    </row>
    <row r="105" spans="1:21" s="45" customFormat="1" x14ac:dyDescent="0.35">
      <c r="A105" s="42"/>
      <c r="B105" s="66"/>
      <c r="C105" s="61"/>
      <c r="D105" s="44"/>
      <c r="E105" s="44"/>
      <c r="F105" s="44"/>
      <c r="G105" s="52"/>
      <c r="H105" s="44"/>
      <c r="I105" s="44"/>
      <c r="J105" s="44"/>
      <c r="K105" s="44"/>
      <c r="L105" s="44"/>
      <c r="M105" s="44"/>
      <c r="N105" s="44"/>
      <c r="O105" s="44"/>
      <c r="P105" s="65"/>
      <c r="Q105" s="61"/>
      <c r="S105" s="50"/>
      <c r="U105" s="46"/>
    </row>
    <row r="106" spans="1:21" s="45" customFormat="1" x14ac:dyDescent="0.35">
      <c r="A106" s="42"/>
      <c r="B106" s="66"/>
      <c r="C106" s="61"/>
      <c r="D106" s="44"/>
      <c r="E106" s="44"/>
      <c r="F106" s="44"/>
      <c r="G106" s="52"/>
      <c r="H106" s="44"/>
      <c r="I106" s="44"/>
      <c r="J106" s="44"/>
      <c r="K106" s="44"/>
      <c r="L106" s="44"/>
      <c r="M106" s="44"/>
      <c r="N106" s="44"/>
      <c r="O106" s="44"/>
      <c r="P106" s="65"/>
      <c r="Q106" s="61"/>
      <c r="S106" s="50"/>
      <c r="U106" s="46"/>
    </row>
    <row r="107" spans="1:21" s="45" customFormat="1" x14ac:dyDescent="0.35">
      <c r="A107" s="42"/>
      <c r="B107" s="66"/>
      <c r="C107" s="61"/>
      <c r="D107" s="44"/>
      <c r="E107" s="44"/>
      <c r="F107" s="44"/>
      <c r="G107" s="52"/>
      <c r="H107" s="44"/>
      <c r="I107" s="44"/>
      <c r="J107" s="44"/>
      <c r="K107" s="44"/>
      <c r="L107" s="44"/>
      <c r="M107" s="44"/>
      <c r="N107" s="44"/>
      <c r="O107" s="44"/>
      <c r="P107" s="65"/>
      <c r="Q107" s="61"/>
      <c r="S107" s="49"/>
      <c r="U107" s="46"/>
    </row>
    <row r="108" spans="1:21" s="45" customFormat="1" x14ac:dyDescent="0.35">
      <c r="A108" s="42"/>
      <c r="B108" s="66"/>
      <c r="C108" s="61"/>
      <c r="D108" s="44"/>
      <c r="E108" s="44"/>
      <c r="F108" s="44"/>
      <c r="G108" s="52"/>
      <c r="H108" s="44"/>
      <c r="I108" s="44"/>
      <c r="J108" s="44"/>
      <c r="K108" s="44"/>
      <c r="L108" s="44"/>
      <c r="M108" s="44"/>
      <c r="N108" s="44"/>
      <c r="O108" s="44"/>
      <c r="P108" s="65"/>
      <c r="Q108" s="61"/>
      <c r="S108" s="49"/>
      <c r="U108" s="46"/>
    </row>
    <row r="109" spans="1:21" s="45" customFormat="1" x14ac:dyDescent="0.35">
      <c r="A109" s="42"/>
      <c r="B109" s="66"/>
      <c r="C109" s="61"/>
      <c r="D109" s="44"/>
      <c r="E109" s="44"/>
      <c r="F109" s="44"/>
      <c r="G109" s="52"/>
      <c r="H109" s="44"/>
      <c r="I109" s="44"/>
      <c r="J109" s="44"/>
      <c r="K109" s="44"/>
      <c r="L109" s="44"/>
      <c r="M109" s="44"/>
      <c r="N109" s="44"/>
      <c r="O109" s="44"/>
      <c r="P109" s="65"/>
      <c r="Q109" s="61"/>
      <c r="S109" s="49"/>
      <c r="U109" s="46"/>
    </row>
    <row r="110" spans="1:21" s="45" customFormat="1" x14ac:dyDescent="0.35">
      <c r="A110" s="42"/>
      <c r="B110" s="66"/>
      <c r="C110" s="61"/>
      <c r="D110" s="44"/>
      <c r="E110" s="44"/>
      <c r="F110" s="44"/>
      <c r="G110" s="52"/>
      <c r="H110" s="44"/>
      <c r="I110" s="44"/>
      <c r="J110" s="44"/>
      <c r="K110" s="44"/>
      <c r="L110" s="44"/>
      <c r="M110" s="44"/>
      <c r="N110" s="44"/>
      <c r="O110" s="44"/>
      <c r="P110" s="65"/>
      <c r="Q110" s="61"/>
      <c r="S110" s="49"/>
      <c r="U110" s="46"/>
    </row>
    <row r="111" spans="1:21" s="45" customFormat="1" x14ac:dyDescent="0.35">
      <c r="A111" s="42"/>
      <c r="B111" s="66"/>
      <c r="C111" s="61"/>
      <c r="D111" s="44"/>
      <c r="E111" s="44"/>
      <c r="F111" s="44"/>
      <c r="G111" s="52"/>
      <c r="H111" s="44"/>
      <c r="I111" s="44"/>
      <c r="J111" s="44"/>
      <c r="K111" s="44"/>
      <c r="L111" s="44"/>
      <c r="M111" s="44"/>
      <c r="N111" s="44"/>
      <c r="O111" s="44"/>
      <c r="P111" s="65"/>
      <c r="Q111" s="61"/>
      <c r="S111" s="49"/>
      <c r="U111" s="46"/>
    </row>
    <row r="112" spans="1:21" s="45" customFormat="1" x14ac:dyDescent="0.35">
      <c r="A112" s="42"/>
      <c r="B112" s="66"/>
      <c r="C112" s="61"/>
      <c r="D112" s="44"/>
      <c r="E112" s="44"/>
      <c r="F112" s="44"/>
      <c r="G112" s="52"/>
      <c r="H112" s="44"/>
      <c r="I112" s="44"/>
      <c r="J112" s="44"/>
      <c r="K112" s="44"/>
      <c r="L112" s="44"/>
      <c r="M112" s="44"/>
      <c r="N112" s="44"/>
      <c r="O112" s="44"/>
      <c r="P112" s="65"/>
      <c r="Q112" s="61"/>
      <c r="S112" s="49"/>
      <c r="U112" s="46"/>
    </row>
    <row r="113" spans="1:21" s="45" customFormat="1" x14ac:dyDescent="0.35">
      <c r="A113" s="42"/>
      <c r="B113" s="66"/>
      <c r="C113" s="61"/>
      <c r="D113" s="44"/>
      <c r="E113" s="44"/>
      <c r="F113" s="44"/>
      <c r="G113" s="52"/>
      <c r="H113" s="44"/>
      <c r="I113" s="44"/>
      <c r="J113" s="44"/>
      <c r="K113" s="44"/>
      <c r="L113" s="44"/>
      <c r="M113" s="44"/>
      <c r="N113" s="44"/>
      <c r="O113" s="44"/>
      <c r="P113" s="65"/>
      <c r="Q113" s="61"/>
      <c r="S113" s="49"/>
      <c r="U113" s="46"/>
    </row>
    <row r="114" spans="1:21" s="45" customFormat="1" x14ac:dyDescent="0.35">
      <c r="A114" s="42"/>
      <c r="B114" s="66"/>
      <c r="C114" s="61"/>
      <c r="D114" s="44"/>
      <c r="E114" s="44"/>
      <c r="F114" s="44"/>
      <c r="G114" s="52"/>
      <c r="H114" s="44"/>
      <c r="I114" s="44"/>
      <c r="J114" s="44"/>
      <c r="K114" s="44"/>
      <c r="L114" s="44"/>
      <c r="M114" s="44"/>
      <c r="N114" s="44"/>
      <c r="O114" s="44"/>
      <c r="P114" s="65"/>
      <c r="Q114" s="61"/>
      <c r="S114" s="49"/>
      <c r="U114" s="46"/>
    </row>
    <row r="115" spans="1:21" s="45" customFormat="1" x14ac:dyDescent="0.35">
      <c r="A115" s="42"/>
      <c r="B115" s="66"/>
      <c r="C115" s="61"/>
      <c r="D115" s="44"/>
      <c r="E115" s="44"/>
      <c r="F115" s="44"/>
      <c r="G115" s="52"/>
      <c r="H115" s="44"/>
      <c r="I115" s="44"/>
      <c r="J115" s="44"/>
      <c r="K115" s="44"/>
      <c r="L115" s="44"/>
      <c r="M115" s="44"/>
      <c r="N115" s="44"/>
      <c r="O115" s="44"/>
      <c r="P115" s="65"/>
      <c r="Q115" s="61"/>
      <c r="S115" s="49"/>
      <c r="U115" s="46"/>
    </row>
    <row r="116" spans="1:21" s="45" customFormat="1" x14ac:dyDescent="0.35">
      <c r="A116" s="42"/>
      <c r="B116" s="66"/>
      <c r="C116" s="61"/>
      <c r="D116" s="44"/>
      <c r="E116" s="44"/>
      <c r="F116" s="44"/>
      <c r="G116" s="52"/>
      <c r="H116" s="44"/>
      <c r="I116" s="44"/>
      <c r="J116" s="44"/>
      <c r="K116" s="44"/>
      <c r="L116" s="44"/>
      <c r="M116" s="44"/>
      <c r="N116" s="44"/>
      <c r="O116" s="44"/>
      <c r="P116" s="65"/>
      <c r="Q116" s="61"/>
      <c r="S116" s="49"/>
      <c r="U116" s="46"/>
    </row>
    <row r="117" spans="1:21" s="45" customFormat="1" x14ac:dyDescent="0.35">
      <c r="A117" s="42"/>
      <c r="B117" s="66"/>
      <c r="C117" s="61"/>
      <c r="D117" s="44"/>
      <c r="E117" s="44"/>
      <c r="F117" s="44"/>
      <c r="G117" s="52"/>
      <c r="H117" s="44"/>
      <c r="I117" s="44"/>
      <c r="J117" s="44"/>
      <c r="K117" s="44"/>
      <c r="L117" s="44"/>
      <c r="M117" s="44"/>
      <c r="N117" s="44"/>
      <c r="O117" s="44"/>
      <c r="P117" s="65"/>
      <c r="Q117" s="61"/>
      <c r="S117" s="49"/>
      <c r="U117" s="46"/>
    </row>
    <row r="118" spans="1:21" s="45" customFormat="1" x14ac:dyDescent="0.35">
      <c r="A118" s="42"/>
      <c r="B118" s="66"/>
      <c r="C118" s="61"/>
      <c r="D118" s="44"/>
      <c r="E118" s="44"/>
      <c r="F118" s="44"/>
      <c r="G118" s="52"/>
      <c r="H118" s="44"/>
      <c r="I118" s="44"/>
      <c r="J118" s="44"/>
      <c r="K118" s="44"/>
      <c r="L118" s="44"/>
      <c r="M118" s="44"/>
      <c r="N118" s="44"/>
      <c r="O118" s="44"/>
      <c r="P118" s="65"/>
      <c r="Q118" s="61"/>
      <c r="S118" s="49"/>
      <c r="U118" s="46"/>
    </row>
    <row r="119" spans="1:21" s="45" customFormat="1" x14ac:dyDescent="0.35">
      <c r="A119" s="42"/>
      <c r="B119" s="66"/>
      <c r="C119" s="61"/>
      <c r="D119" s="44"/>
      <c r="E119" s="44"/>
      <c r="F119" s="44"/>
      <c r="G119" s="52"/>
      <c r="H119" s="44"/>
      <c r="I119" s="44"/>
      <c r="J119" s="44"/>
      <c r="K119" s="44"/>
      <c r="L119" s="44"/>
      <c r="M119" s="44"/>
      <c r="N119" s="44"/>
      <c r="O119" s="44"/>
      <c r="P119" s="65"/>
      <c r="Q119" s="61"/>
      <c r="S119" s="49"/>
      <c r="U119" s="46"/>
    </row>
    <row r="120" spans="1:21" s="45" customFormat="1" x14ac:dyDescent="0.35">
      <c r="A120" s="42"/>
      <c r="B120" s="66"/>
      <c r="C120" s="61"/>
      <c r="D120" s="44"/>
      <c r="E120" s="44"/>
      <c r="F120" s="44"/>
      <c r="G120" s="52"/>
      <c r="H120" s="44"/>
      <c r="I120" s="44"/>
      <c r="J120" s="44"/>
      <c r="K120" s="44"/>
      <c r="L120" s="44"/>
      <c r="M120" s="44"/>
      <c r="N120" s="44"/>
      <c r="O120" s="44"/>
      <c r="P120" s="65"/>
      <c r="Q120" s="61"/>
      <c r="S120" s="49"/>
      <c r="U120" s="46"/>
    </row>
    <row r="121" spans="1:21" s="45" customFormat="1" x14ac:dyDescent="0.35">
      <c r="A121" s="42"/>
      <c r="B121" s="66"/>
      <c r="C121" s="68"/>
      <c r="D121" s="44"/>
      <c r="E121" s="44"/>
      <c r="F121" s="44"/>
      <c r="G121" s="52"/>
      <c r="H121" s="44"/>
      <c r="I121" s="44"/>
      <c r="J121" s="44"/>
      <c r="K121" s="44"/>
      <c r="L121" s="44"/>
      <c r="M121" s="44"/>
      <c r="N121" s="44"/>
      <c r="O121" s="44"/>
      <c r="P121" s="65"/>
      <c r="Q121" s="61"/>
      <c r="S121" s="49"/>
      <c r="U121" s="46"/>
    </row>
    <row r="122" spans="1:21" s="45" customFormat="1" x14ac:dyDescent="0.35">
      <c r="A122" s="42"/>
      <c r="B122" s="66"/>
      <c r="C122" s="61"/>
      <c r="D122" s="44"/>
      <c r="E122" s="44"/>
      <c r="F122" s="44"/>
      <c r="G122" s="52"/>
      <c r="H122" s="44"/>
      <c r="I122" s="44"/>
      <c r="J122" s="44"/>
      <c r="K122" s="44"/>
      <c r="L122" s="44"/>
      <c r="M122" s="44"/>
      <c r="N122" s="44"/>
      <c r="O122" s="44"/>
      <c r="P122" s="65"/>
      <c r="Q122" s="61"/>
      <c r="S122" s="50"/>
      <c r="U122" s="46"/>
    </row>
    <row r="123" spans="1:21" s="45" customFormat="1" x14ac:dyDescent="0.35">
      <c r="A123" s="42"/>
      <c r="B123" s="66"/>
      <c r="C123" s="61"/>
      <c r="D123" s="54"/>
      <c r="E123" s="44"/>
      <c r="F123" s="44"/>
      <c r="G123" s="52"/>
      <c r="H123" s="61"/>
      <c r="I123" s="61"/>
      <c r="J123" s="61"/>
      <c r="K123" s="61"/>
      <c r="L123" s="61"/>
      <c r="M123" s="61"/>
      <c r="N123" s="61"/>
      <c r="O123" s="61"/>
      <c r="P123" s="60"/>
      <c r="Q123" s="61"/>
      <c r="S123" s="69"/>
      <c r="U123" s="46"/>
    </row>
    <row r="124" spans="1:21" s="45" customFormat="1" x14ac:dyDescent="0.35">
      <c r="A124" s="54"/>
      <c r="B124" s="54"/>
      <c r="C124" s="61"/>
      <c r="D124" s="61"/>
      <c r="E124" s="44"/>
      <c r="F124" s="44"/>
      <c r="G124" s="52"/>
      <c r="H124" s="61"/>
      <c r="I124" s="61"/>
      <c r="J124" s="61"/>
      <c r="K124" s="61"/>
      <c r="L124" s="61"/>
      <c r="M124" s="61"/>
      <c r="N124" s="61"/>
      <c r="O124" s="61"/>
      <c r="P124" s="55"/>
      <c r="Q124" s="61"/>
      <c r="U124" s="46"/>
    </row>
    <row r="125" spans="1:21" s="45" customFormat="1" x14ac:dyDescent="0.35">
      <c r="A125" s="42"/>
      <c r="B125" s="61"/>
      <c r="C125" s="54"/>
      <c r="D125" s="61"/>
      <c r="E125" s="44"/>
      <c r="F125" s="44"/>
      <c r="G125" s="52"/>
      <c r="H125" s="44"/>
      <c r="I125" s="44"/>
      <c r="J125" s="44"/>
      <c r="K125" s="44"/>
      <c r="L125" s="44"/>
      <c r="M125" s="44"/>
      <c r="N125" s="44"/>
      <c r="O125" s="44"/>
      <c r="P125" s="55"/>
      <c r="Q125" s="44"/>
      <c r="U125" s="46"/>
    </row>
    <row r="126" spans="1:21" s="45" customFormat="1" x14ac:dyDescent="0.35">
      <c r="A126" s="42"/>
      <c r="B126" s="61"/>
      <c r="C126" s="61"/>
      <c r="D126" s="61"/>
      <c r="E126" s="44"/>
      <c r="F126" s="44"/>
      <c r="G126" s="52"/>
      <c r="H126" s="44"/>
      <c r="I126" s="44"/>
      <c r="J126" s="44"/>
      <c r="K126" s="44"/>
      <c r="L126" s="44"/>
      <c r="M126" s="44"/>
      <c r="N126" s="44"/>
      <c r="O126" s="44"/>
      <c r="P126" s="55"/>
      <c r="Q126" s="44"/>
      <c r="U126" s="46"/>
    </row>
    <row r="127" spans="1:21" s="45" customFormat="1" x14ac:dyDescent="0.35">
      <c r="A127" s="54"/>
      <c r="B127" s="44"/>
      <c r="C127" s="61"/>
      <c r="D127" s="61"/>
      <c r="E127" s="44"/>
      <c r="F127" s="44"/>
      <c r="G127" s="52"/>
      <c r="H127" s="44"/>
      <c r="I127" s="44"/>
      <c r="J127" s="44"/>
      <c r="K127" s="44"/>
      <c r="L127" s="44"/>
      <c r="M127" s="44"/>
      <c r="N127" s="44"/>
      <c r="O127" s="44"/>
      <c r="P127" s="55"/>
      <c r="Q127" s="44"/>
      <c r="U127" s="46"/>
    </row>
    <row r="128" spans="1:21" s="45" customFormat="1" x14ac:dyDescent="0.35">
      <c r="A128" s="54"/>
      <c r="B128" s="44"/>
      <c r="C128" s="44"/>
      <c r="D128" s="61"/>
      <c r="E128" s="44"/>
      <c r="F128" s="44"/>
      <c r="G128" s="52"/>
      <c r="H128" s="44"/>
      <c r="I128" s="44"/>
      <c r="J128" s="44"/>
      <c r="K128" s="44"/>
      <c r="L128" s="44"/>
      <c r="M128" s="44"/>
      <c r="N128" s="44"/>
      <c r="O128" s="44"/>
      <c r="P128" s="55"/>
      <c r="Q128" s="44"/>
      <c r="S128" s="69"/>
      <c r="U128" s="46"/>
    </row>
    <row r="129" spans="1:21" s="45" customFormat="1" x14ac:dyDescent="0.35">
      <c r="A129" s="54"/>
      <c r="B129" s="44"/>
      <c r="C129" s="44"/>
      <c r="D129" s="61"/>
      <c r="E129" s="44"/>
      <c r="F129" s="44"/>
      <c r="G129" s="52"/>
      <c r="H129" s="44"/>
      <c r="I129" s="44"/>
      <c r="J129" s="44"/>
      <c r="K129" s="44"/>
      <c r="L129" s="44"/>
      <c r="M129" s="44"/>
      <c r="N129" s="44"/>
      <c r="O129" s="44"/>
      <c r="P129" s="55"/>
      <c r="Q129" s="44"/>
      <c r="S129" s="69"/>
      <c r="U129" s="46"/>
    </row>
    <row r="130" spans="1:21" s="45" customFormat="1" x14ac:dyDescent="0.35">
      <c r="A130" s="54"/>
      <c r="B130" s="44"/>
      <c r="C130" s="44"/>
      <c r="D130" s="61"/>
      <c r="E130" s="44"/>
      <c r="F130" s="44"/>
      <c r="G130" s="52"/>
      <c r="H130" s="44"/>
      <c r="I130" s="44"/>
      <c r="J130" s="44"/>
      <c r="K130" s="44"/>
      <c r="L130" s="44"/>
      <c r="M130" s="44"/>
      <c r="N130" s="44"/>
      <c r="O130" s="44"/>
      <c r="P130" s="55"/>
      <c r="Q130" s="44"/>
      <c r="U130" s="46"/>
    </row>
    <row r="131" spans="1:21" s="45" customFormat="1" x14ac:dyDescent="0.35">
      <c r="A131" s="54"/>
      <c r="B131" s="44"/>
      <c r="C131" s="44"/>
      <c r="D131" s="61"/>
      <c r="E131" s="54"/>
      <c r="F131" s="54"/>
      <c r="G131" s="52"/>
      <c r="H131" s="44"/>
      <c r="I131" s="44"/>
      <c r="J131" s="44"/>
      <c r="K131" s="44"/>
      <c r="L131" s="44"/>
      <c r="M131" s="44"/>
      <c r="N131" s="44"/>
      <c r="O131" s="44"/>
      <c r="P131" s="55"/>
      <c r="Q131" s="44"/>
      <c r="U131" s="46"/>
    </row>
    <row r="132" spans="1:21" s="45" customFormat="1" x14ac:dyDescent="0.35">
      <c r="A132" s="54"/>
      <c r="B132" s="44"/>
      <c r="C132" s="44"/>
      <c r="D132" s="61"/>
      <c r="E132" s="54"/>
      <c r="F132" s="54"/>
      <c r="G132" s="52"/>
      <c r="H132" s="44"/>
      <c r="I132" s="44"/>
      <c r="J132" s="44"/>
      <c r="K132" s="44"/>
      <c r="L132" s="44"/>
      <c r="M132" s="44"/>
      <c r="N132" s="44"/>
      <c r="O132" s="44"/>
      <c r="P132" s="55"/>
      <c r="Q132" s="44"/>
      <c r="U132" s="46"/>
    </row>
    <row r="133" spans="1:21" s="45" customFormat="1" x14ac:dyDescent="0.35">
      <c r="A133" s="54"/>
      <c r="B133" s="54"/>
      <c r="C133" s="44"/>
      <c r="E133" s="46"/>
      <c r="F133" s="46"/>
      <c r="G133" s="47"/>
      <c r="P133" s="48"/>
      <c r="U133" s="46"/>
    </row>
    <row r="134" spans="1:21" s="45" customFormat="1" x14ac:dyDescent="0.35">
      <c r="A134" s="42"/>
      <c r="C134" s="54"/>
      <c r="E134" s="46"/>
      <c r="F134" s="46"/>
      <c r="G134" s="47"/>
      <c r="P134" s="48"/>
      <c r="U134" s="46"/>
    </row>
    <row r="135" spans="1:21" s="45" customFormat="1" x14ac:dyDescent="0.35">
      <c r="A135" s="42"/>
      <c r="E135" s="46"/>
      <c r="F135" s="46"/>
      <c r="G135" s="47"/>
      <c r="P135" s="48"/>
      <c r="U135" s="46"/>
    </row>
    <row r="136" spans="1:21" s="45" customFormat="1" x14ac:dyDescent="0.35">
      <c r="A136" s="42"/>
      <c r="E136" s="46"/>
      <c r="F136" s="46"/>
      <c r="G136" s="47"/>
      <c r="P136" s="48"/>
      <c r="U136" s="46"/>
    </row>
    <row r="137" spans="1:21" s="45" customFormat="1" x14ac:dyDescent="0.35">
      <c r="A137" s="42"/>
      <c r="E137" s="46"/>
      <c r="F137" s="46"/>
      <c r="G137" s="47"/>
      <c r="P137" s="48"/>
      <c r="U137" s="46"/>
    </row>
    <row r="138" spans="1:21" s="45" customFormat="1" x14ac:dyDescent="0.35">
      <c r="A138" s="42"/>
      <c r="E138" s="46"/>
      <c r="F138" s="46"/>
      <c r="G138" s="47"/>
      <c r="P138" s="48"/>
      <c r="U138" s="46"/>
    </row>
    <row r="139" spans="1:21" s="45" customFormat="1" x14ac:dyDescent="0.35">
      <c r="A139" s="42"/>
      <c r="E139" s="46"/>
      <c r="F139" s="46"/>
      <c r="G139" s="47"/>
      <c r="P139" s="48"/>
      <c r="U139" s="46"/>
    </row>
    <row r="140" spans="1:21" s="45" customFormat="1" x14ac:dyDescent="0.35">
      <c r="A140" s="42"/>
      <c r="E140" s="46"/>
      <c r="F140" s="46"/>
      <c r="G140" s="47"/>
      <c r="P140" s="48"/>
      <c r="U140" s="46"/>
    </row>
    <row r="141" spans="1:21" s="45" customFormat="1" x14ac:dyDescent="0.35">
      <c r="A141" s="42"/>
      <c r="E141" s="46"/>
      <c r="F141" s="46"/>
      <c r="G141" s="47"/>
      <c r="P141" s="48"/>
      <c r="U141" s="46"/>
    </row>
    <row r="142" spans="1:21" s="45" customFormat="1" x14ac:dyDescent="0.35">
      <c r="A142" s="42"/>
      <c r="E142" s="46"/>
      <c r="F142" s="46"/>
      <c r="G142" s="47"/>
      <c r="P142" s="48"/>
      <c r="U142" s="46"/>
    </row>
    <row r="143" spans="1:21" s="45" customFormat="1" x14ac:dyDescent="0.35">
      <c r="A143" s="42"/>
      <c r="E143" s="46"/>
      <c r="F143" s="46"/>
      <c r="G143" s="47"/>
      <c r="P143" s="48"/>
      <c r="U143" s="46"/>
    </row>
    <row r="144" spans="1:21" s="45" customFormat="1" x14ac:dyDescent="0.35">
      <c r="A144" s="42"/>
      <c r="E144" s="46"/>
      <c r="F144" s="46"/>
      <c r="G144" s="47"/>
      <c r="P144" s="48"/>
      <c r="U144" s="46"/>
    </row>
    <row r="145" spans="1:21" s="45" customFormat="1" x14ac:dyDescent="0.35">
      <c r="A145" s="42"/>
      <c r="E145" s="46"/>
      <c r="F145" s="46"/>
      <c r="G145" s="47"/>
      <c r="P145" s="48"/>
      <c r="U145" s="46"/>
    </row>
    <row r="146" spans="1:21" s="45" customFormat="1" x14ac:dyDescent="0.35">
      <c r="A146" s="42"/>
      <c r="E146" s="46"/>
      <c r="F146" s="46"/>
      <c r="G146" s="47"/>
      <c r="P146" s="48"/>
      <c r="U146" s="46"/>
    </row>
    <row r="147" spans="1:21" s="45" customFormat="1" x14ac:dyDescent="0.35">
      <c r="A147" s="42"/>
      <c r="E147" s="46"/>
      <c r="F147" s="46"/>
      <c r="G147" s="47"/>
      <c r="P147" s="48"/>
      <c r="U147" s="46"/>
    </row>
    <row r="148" spans="1:21" s="45" customFormat="1" x14ac:dyDescent="0.35">
      <c r="A148" s="42"/>
      <c r="E148" s="46"/>
      <c r="F148" s="46"/>
      <c r="G148" s="47"/>
      <c r="P148" s="48"/>
      <c r="U148" s="46"/>
    </row>
    <row r="149" spans="1:21" s="45" customFormat="1" x14ac:dyDescent="0.35">
      <c r="A149" s="42"/>
      <c r="E149" s="46"/>
      <c r="F149" s="46"/>
      <c r="G149" s="47"/>
      <c r="P149" s="48"/>
      <c r="U149" s="46"/>
    </row>
    <row r="150" spans="1:21" s="45" customFormat="1" x14ac:dyDescent="0.35">
      <c r="A150" s="42"/>
      <c r="E150" s="46"/>
      <c r="F150" s="46"/>
      <c r="G150" s="47"/>
      <c r="P150" s="48"/>
      <c r="U150" s="46"/>
    </row>
    <row r="151" spans="1:21" s="45" customFormat="1" x14ac:dyDescent="0.35">
      <c r="A151" s="42"/>
      <c r="E151" s="46"/>
      <c r="F151" s="46"/>
      <c r="G151" s="47"/>
      <c r="P151" s="48"/>
      <c r="U151" s="46"/>
    </row>
    <row r="152" spans="1:21" s="45" customFormat="1" x14ac:dyDescent="0.35">
      <c r="A152" s="42"/>
      <c r="E152" s="46"/>
      <c r="F152" s="46"/>
      <c r="G152" s="47"/>
      <c r="P152" s="48"/>
      <c r="U152" s="46"/>
    </row>
    <row r="153" spans="1:21" s="45" customFormat="1" x14ac:dyDescent="0.35">
      <c r="A153" s="42"/>
      <c r="E153" s="46"/>
      <c r="F153" s="46"/>
      <c r="G153" s="47"/>
      <c r="P153" s="48"/>
      <c r="U153" s="46"/>
    </row>
  </sheetData>
  <mergeCells count="18">
    <mergeCell ref="R9:R10"/>
    <mergeCell ref="S9:S10"/>
    <mergeCell ref="T9:T10"/>
    <mergeCell ref="A1:U1"/>
    <mergeCell ref="A2:U2"/>
    <mergeCell ref="A8:A10"/>
    <mergeCell ref="B8:D8"/>
    <mergeCell ref="E8:E10"/>
    <mergeCell ref="F8:F10"/>
    <mergeCell ref="G8:G10"/>
    <mergeCell ref="H8:O8"/>
    <mergeCell ref="P8:Q8"/>
    <mergeCell ref="R8:T8"/>
    <mergeCell ref="U8:U10"/>
    <mergeCell ref="B9:B10"/>
    <mergeCell ref="C9:D10"/>
    <mergeCell ref="P9:P10"/>
    <mergeCell ref="Q9:Q10"/>
  </mergeCells>
  <pageMargins left="0.7" right="0.7" top="0.75" bottom="0.75" header="0.3" footer="0.3"/>
  <pageSetup paperSize="5"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F2F7-8F55-4EB5-B97E-B270303F4AA4}">
  <sheetPr>
    <tabColor rgb="FF92D050"/>
  </sheetPr>
  <dimension ref="A1:Y144"/>
  <sheetViews>
    <sheetView tabSelected="1" view="pageBreakPreview" zoomScale="50" zoomScaleNormal="70" zoomScaleSheetLayoutView="50" workbookViewId="0">
      <selection activeCell="P19" sqref="P19"/>
    </sheetView>
  </sheetViews>
  <sheetFormatPr defaultRowHeight="15.5" x14ac:dyDescent="0.35"/>
  <cols>
    <col min="1" max="1" width="3.453125" style="42" customWidth="1"/>
    <col min="2" max="2" width="25.7265625" style="45" customWidth="1"/>
    <col min="3" max="3" width="9" style="45" bestFit="1" customWidth="1"/>
    <col min="4" max="4" width="45.6328125" style="45" customWidth="1"/>
    <col min="5" max="5" width="10.26953125" style="46" customWidth="1"/>
    <col min="6" max="6" width="20.1796875" style="46" customWidth="1"/>
    <col min="7" max="7" width="20.1796875" style="47" bestFit="1" customWidth="1"/>
    <col min="8" max="15" width="9.7265625" style="45" customWidth="1"/>
    <col min="16" max="16" width="15.453125" style="48" bestFit="1" customWidth="1"/>
    <col min="17" max="17" width="14.36328125" style="45" customWidth="1"/>
    <col min="18" max="18" width="12.81640625" style="45" customWidth="1"/>
    <col min="19" max="19" width="13.90625" style="45" customWidth="1"/>
    <col min="20" max="20" width="13.1796875" style="45" customWidth="1"/>
    <col min="21" max="21" width="22.81640625" style="46" customWidth="1"/>
    <col min="22" max="23" width="8.7265625" style="108"/>
    <col min="24" max="24" width="24.26953125" style="108" bestFit="1" customWidth="1"/>
    <col min="25" max="25" width="22.81640625" style="108" bestFit="1" customWidth="1"/>
    <col min="26" max="256" width="8.7265625" style="108"/>
    <col min="257" max="257" width="3.453125" style="108" customWidth="1"/>
    <col min="258" max="258" width="25.7265625" style="108" customWidth="1"/>
    <col min="259" max="259" width="9" style="108" bestFit="1" customWidth="1"/>
    <col min="260" max="260" width="45.6328125" style="108" customWidth="1"/>
    <col min="261" max="261" width="10.26953125" style="108" customWidth="1"/>
    <col min="262" max="262" width="20.1796875" style="108" customWidth="1"/>
    <col min="263" max="263" width="20.1796875" style="108" bestFit="1" customWidth="1"/>
    <col min="264" max="271" width="9.7265625" style="108" customWidth="1"/>
    <col min="272" max="272" width="15.453125" style="108" bestFit="1" customWidth="1"/>
    <col min="273" max="273" width="14.36328125" style="108" customWidth="1"/>
    <col min="274" max="274" width="12.81640625" style="108" customWidth="1"/>
    <col min="275" max="275" width="13.90625" style="108" customWidth="1"/>
    <col min="276" max="276" width="13.1796875" style="108" customWidth="1"/>
    <col min="277" max="277" width="22.81640625" style="108" customWidth="1"/>
    <col min="278" max="279" width="8.7265625" style="108"/>
    <col min="280" max="280" width="24.26953125" style="108" bestFit="1" customWidth="1"/>
    <col min="281" max="281" width="22.81640625" style="108" bestFit="1" customWidth="1"/>
    <col min="282" max="512" width="8.7265625" style="108"/>
    <col min="513" max="513" width="3.453125" style="108" customWidth="1"/>
    <col min="514" max="514" width="25.7265625" style="108" customWidth="1"/>
    <col min="515" max="515" width="9" style="108" bestFit="1" customWidth="1"/>
    <col min="516" max="516" width="45.6328125" style="108" customWidth="1"/>
    <col min="517" max="517" width="10.26953125" style="108" customWidth="1"/>
    <col min="518" max="518" width="20.1796875" style="108" customWidth="1"/>
    <col min="519" max="519" width="20.1796875" style="108" bestFit="1" customWidth="1"/>
    <col min="520" max="527" width="9.7265625" style="108" customWidth="1"/>
    <col min="528" max="528" width="15.453125" style="108" bestFit="1" customWidth="1"/>
    <col min="529" max="529" width="14.36328125" style="108" customWidth="1"/>
    <col min="530" max="530" width="12.81640625" style="108" customWidth="1"/>
    <col min="531" max="531" width="13.90625" style="108" customWidth="1"/>
    <col min="532" max="532" width="13.1796875" style="108" customWidth="1"/>
    <col min="533" max="533" width="22.81640625" style="108" customWidth="1"/>
    <col min="534" max="535" width="8.7265625" style="108"/>
    <col min="536" max="536" width="24.26953125" style="108" bestFit="1" customWidth="1"/>
    <col min="537" max="537" width="22.81640625" style="108" bestFit="1" customWidth="1"/>
    <col min="538" max="768" width="8.7265625" style="108"/>
    <col min="769" max="769" width="3.453125" style="108" customWidth="1"/>
    <col min="770" max="770" width="25.7265625" style="108" customWidth="1"/>
    <col min="771" max="771" width="9" style="108" bestFit="1" customWidth="1"/>
    <col min="772" max="772" width="45.6328125" style="108" customWidth="1"/>
    <col min="773" max="773" width="10.26953125" style="108" customWidth="1"/>
    <col min="774" max="774" width="20.1796875" style="108" customWidth="1"/>
    <col min="775" max="775" width="20.1796875" style="108" bestFit="1" customWidth="1"/>
    <col min="776" max="783" width="9.7265625" style="108" customWidth="1"/>
    <col min="784" max="784" width="15.453125" style="108" bestFit="1" customWidth="1"/>
    <col min="785" max="785" width="14.36328125" style="108" customWidth="1"/>
    <col min="786" max="786" width="12.81640625" style="108" customWidth="1"/>
    <col min="787" max="787" width="13.90625" style="108" customWidth="1"/>
    <col min="788" max="788" width="13.1796875" style="108" customWidth="1"/>
    <col min="789" max="789" width="22.81640625" style="108" customWidth="1"/>
    <col min="790" max="791" width="8.7265625" style="108"/>
    <col min="792" max="792" width="24.26953125" style="108" bestFit="1" customWidth="1"/>
    <col min="793" max="793" width="22.81640625" style="108" bestFit="1" customWidth="1"/>
    <col min="794" max="1024" width="8.7265625" style="108"/>
    <col min="1025" max="1025" width="3.453125" style="108" customWidth="1"/>
    <col min="1026" max="1026" width="25.7265625" style="108" customWidth="1"/>
    <col min="1027" max="1027" width="9" style="108" bestFit="1" customWidth="1"/>
    <col min="1028" max="1028" width="45.6328125" style="108" customWidth="1"/>
    <col min="1029" max="1029" width="10.26953125" style="108" customWidth="1"/>
    <col min="1030" max="1030" width="20.1796875" style="108" customWidth="1"/>
    <col min="1031" max="1031" width="20.1796875" style="108" bestFit="1" customWidth="1"/>
    <col min="1032" max="1039" width="9.7265625" style="108" customWidth="1"/>
    <col min="1040" max="1040" width="15.453125" style="108" bestFit="1" customWidth="1"/>
    <col min="1041" max="1041" width="14.36328125" style="108" customWidth="1"/>
    <col min="1042" max="1042" width="12.81640625" style="108" customWidth="1"/>
    <col min="1043" max="1043" width="13.90625" style="108" customWidth="1"/>
    <col min="1044" max="1044" width="13.1796875" style="108" customWidth="1"/>
    <col min="1045" max="1045" width="22.81640625" style="108" customWidth="1"/>
    <col min="1046" max="1047" width="8.7265625" style="108"/>
    <col min="1048" max="1048" width="24.26953125" style="108" bestFit="1" customWidth="1"/>
    <col min="1049" max="1049" width="22.81640625" style="108" bestFit="1" customWidth="1"/>
    <col min="1050" max="1280" width="8.7265625" style="108"/>
    <col min="1281" max="1281" width="3.453125" style="108" customWidth="1"/>
    <col min="1282" max="1282" width="25.7265625" style="108" customWidth="1"/>
    <col min="1283" max="1283" width="9" style="108" bestFit="1" customWidth="1"/>
    <col min="1284" max="1284" width="45.6328125" style="108" customWidth="1"/>
    <col min="1285" max="1285" width="10.26953125" style="108" customWidth="1"/>
    <col min="1286" max="1286" width="20.1796875" style="108" customWidth="1"/>
    <col min="1287" max="1287" width="20.1796875" style="108" bestFit="1" customWidth="1"/>
    <col min="1288" max="1295" width="9.7265625" style="108" customWidth="1"/>
    <col min="1296" max="1296" width="15.453125" style="108" bestFit="1" customWidth="1"/>
    <col min="1297" max="1297" width="14.36328125" style="108" customWidth="1"/>
    <col min="1298" max="1298" width="12.81640625" style="108" customWidth="1"/>
    <col min="1299" max="1299" width="13.90625" style="108" customWidth="1"/>
    <col min="1300" max="1300" width="13.1796875" style="108" customWidth="1"/>
    <col min="1301" max="1301" width="22.81640625" style="108" customWidth="1"/>
    <col min="1302" max="1303" width="8.7265625" style="108"/>
    <col min="1304" max="1304" width="24.26953125" style="108" bestFit="1" customWidth="1"/>
    <col min="1305" max="1305" width="22.81640625" style="108" bestFit="1" customWidth="1"/>
    <col min="1306" max="1536" width="8.7265625" style="108"/>
    <col min="1537" max="1537" width="3.453125" style="108" customWidth="1"/>
    <col min="1538" max="1538" width="25.7265625" style="108" customWidth="1"/>
    <col min="1539" max="1539" width="9" style="108" bestFit="1" customWidth="1"/>
    <col min="1540" max="1540" width="45.6328125" style="108" customWidth="1"/>
    <col min="1541" max="1541" width="10.26953125" style="108" customWidth="1"/>
    <col min="1542" max="1542" width="20.1796875" style="108" customWidth="1"/>
    <col min="1543" max="1543" width="20.1796875" style="108" bestFit="1" customWidth="1"/>
    <col min="1544" max="1551" width="9.7265625" style="108" customWidth="1"/>
    <col min="1552" max="1552" width="15.453125" style="108" bestFit="1" customWidth="1"/>
    <col min="1553" max="1553" width="14.36328125" style="108" customWidth="1"/>
    <col min="1554" max="1554" width="12.81640625" style="108" customWidth="1"/>
    <col min="1555" max="1555" width="13.90625" style="108" customWidth="1"/>
    <col min="1556" max="1556" width="13.1796875" style="108" customWidth="1"/>
    <col min="1557" max="1557" width="22.81640625" style="108" customWidth="1"/>
    <col min="1558" max="1559" width="8.7265625" style="108"/>
    <col min="1560" max="1560" width="24.26953125" style="108" bestFit="1" customWidth="1"/>
    <col min="1561" max="1561" width="22.81640625" style="108" bestFit="1" customWidth="1"/>
    <col min="1562" max="1792" width="8.7265625" style="108"/>
    <col min="1793" max="1793" width="3.453125" style="108" customWidth="1"/>
    <col min="1794" max="1794" width="25.7265625" style="108" customWidth="1"/>
    <col min="1795" max="1795" width="9" style="108" bestFit="1" customWidth="1"/>
    <col min="1796" max="1796" width="45.6328125" style="108" customWidth="1"/>
    <col min="1797" max="1797" width="10.26953125" style="108" customWidth="1"/>
    <col min="1798" max="1798" width="20.1796875" style="108" customWidth="1"/>
    <col min="1799" max="1799" width="20.1796875" style="108" bestFit="1" customWidth="1"/>
    <col min="1800" max="1807" width="9.7265625" style="108" customWidth="1"/>
    <col min="1808" max="1808" width="15.453125" style="108" bestFit="1" customWidth="1"/>
    <col min="1809" max="1809" width="14.36328125" style="108" customWidth="1"/>
    <col min="1810" max="1810" width="12.81640625" style="108" customWidth="1"/>
    <col min="1811" max="1811" width="13.90625" style="108" customWidth="1"/>
    <col min="1812" max="1812" width="13.1796875" style="108" customWidth="1"/>
    <col min="1813" max="1813" width="22.81640625" style="108" customWidth="1"/>
    <col min="1814" max="1815" width="8.7265625" style="108"/>
    <col min="1816" max="1816" width="24.26953125" style="108" bestFit="1" customWidth="1"/>
    <col min="1817" max="1817" width="22.81640625" style="108" bestFit="1" customWidth="1"/>
    <col min="1818" max="2048" width="8.7265625" style="108"/>
    <col min="2049" max="2049" width="3.453125" style="108" customWidth="1"/>
    <col min="2050" max="2050" width="25.7265625" style="108" customWidth="1"/>
    <col min="2051" max="2051" width="9" style="108" bestFit="1" customWidth="1"/>
    <col min="2052" max="2052" width="45.6328125" style="108" customWidth="1"/>
    <col min="2053" max="2053" width="10.26953125" style="108" customWidth="1"/>
    <col min="2054" max="2054" width="20.1796875" style="108" customWidth="1"/>
    <col min="2055" max="2055" width="20.1796875" style="108" bestFit="1" customWidth="1"/>
    <col min="2056" max="2063" width="9.7265625" style="108" customWidth="1"/>
    <col min="2064" max="2064" width="15.453125" style="108" bestFit="1" customWidth="1"/>
    <col min="2065" max="2065" width="14.36328125" style="108" customWidth="1"/>
    <col min="2066" max="2066" width="12.81640625" style="108" customWidth="1"/>
    <col min="2067" max="2067" width="13.90625" style="108" customWidth="1"/>
    <col min="2068" max="2068" width="13.1796875" style="108" customWidth="1"/>
    <col min="2069" max="2069" width="22.81640625" style="108" customWidth="1"/>
    <col min="2070" max="2071" width="8.7265625" style="108"/>
    <col min="2072" max="2072" width="24.26953125" style="108" bestFit="1" customWidth="1"/>
    <col min="2073" max="2073" width="22.81640625" style="108" bestFit="1" customWidth="1"/>
    <col min="2074" max="2304" width="8.7265625" style="108"/>
    <col min="2305" max="2305" width="3.453125" style="108" customWidth="1"/>
    <col min="2306" max="2306" width="25.7265625" style="108" customWidth="1"/>
    <col min="2307" max="2307" width="9" style="108" bestFit="1" customWidth="1"/>
    <col min="2308" max="2308" width="45.6328125" style="108" customWidth="1"/>
    <col min="2309" max="2309" width="10.26953125" style="108" customWidth="1"/>
    <col min="2310" max="2310" width="20.1796875" style="108" customWidth="1"/>
    <col min="2311" max="2311" width="20.1796875" style="108" bestFit="1" customWidth="1"/>
    <col min="2312" max="2319" width="9.7265625" style="108" customWidth="1"/>
    <col min="2320" max="2320" width="15.453125" style="108" bestFit="1" customWidth="1"/>
    <col min="2321" max="2321" width="14.36328125" style="108" customWidth="1"/>
    <col min="2322" max="2322" width="12.81640625" style="108" customWidth="1"/>
    <col min="2323" max="2323" width="13.90625" style="108" customWidth="1"/>
    <col min="2324" max="2324" width="13.1796875" style="108" customWidth="1"/>
    <col min="2325" max="2325" width="22.81640625" style="108" customWidth="1"/>
    <col min="2326" max="2327" width="8.7265625" style="108"/>
    <col min="2328" max="2328" width="24.26953125" style="108" bestFit="1" customWidth="1"/>
    <col min="2329" max="2329" width="22.81640625" style="108" bestFit="1" customWidth="1"/>
    <col min="2330" max="2560" width="8.7265625" style="108"/>
    <col min="2561" max="2561" width="3.453125" style="108" customWidth="1"/>
    <col min="2562" max="2562" width="25.7265625" style="108" customWidth="1"/>
    <col min="2563" max="2563" width="9" style="108" bestFit="1" customWidth="1"/>
    <col min="2564" max="2564" width="45.6328125" style="108" customWidth="1"/>
    <col min="2565" max="2565" width="10.26953125" style="108" customWidth="1"/>
    <col min="2566" max="2566" width="20.1796875" style="108" customWidth="1"/>
    <col min="2567" max="2567" width="20.1796875" style="108" bestFit="1" customWidth="1"/>
    <col min="2568" max="2575" width="9.7265625" style="108" customWidth="1"/>
    <col min="2576" max="2576" width="15.453125" style="108" bestFit="1" customWidth="1"/>
    <col min="2577" max="2577" width="14.36328125" style="108" customWidth="1"/>
    <col min="2578" max="2578" width="12.81640625" style="108" customWidth="1"/>
    <col min="2579" max="2579" width="13.90625" style="108" customWidth="1"/>
    <col min="2580" max="2580" width="13.1796875" style="108" customWidth="1"/>
    <col min="2581" max="2581" width="22.81640625" style="108" customWidth="1"/>
    <col min="2582" max="2583" width="8.7265625" style="108"/>
    <col min="2584" max="2584" width="24.26953125" style="108" bestFit="1" customWidth="1"/>
    <col min="2585" max="2585" width="22.81640625" style="108" bestFit="1" customWidth="1"/>
    <col min="2586" max="2816" width="8.7265625" style="108"/>
    <col min="2817" max="2817" width="3.453125" style="108" customWidth="1"/>
    <col min="2818" max="2818" width="25.7265625" style="108" customWidth="1"/>
    <col min="2819" max="2819" width="9" style="108" bestFit="1" customWidth="1"/>
    <col min="2820" max="2820" width="45.6328125" style="108" customWidth="1"/>
    <col min="2821" max="2821" width="10.26953125" style="108" customWidth="1"/>
    <col min="2822" max="2822" width="20.1796875" style="108" customWidth="1"/>
    <col min="2823" max="2823" width="20.1796875" style="108" bestFit="1" customWidth="1"/>
    <col min="2824" max="2831" width="9.7265625" style="108" customWidth="1"/>
    <col min="2832" max="2832" width="15.453125" style="108" bestFit="1" customWidth="1"/>
    <col min="2833" max="2833" width="14.36328125" style="108" customWidth="1"/>
    <col min="2834" max="2834" width="12.81640625" style="108" customWidth="1"/>
    <col min="2835" max="2835" width="13.90625" style="108" customWidth="1"/>
    <col min="2836" max="2836" width="13.1796875" style="108" customWidth="1"/>
    <col min="2837" max="2837" width="22.81640625" style="108" customWidth="1"/>
    <col min="2838" max="2839" width="8.7265625" style="108"/>
    <col min="2840" max="2840" width="24.26953125" style="108" bestFit="1" customWidth="1"/>
    <col min="2841" max="2841" width="22.81640625" style="108" bestFit="1" customWidth="1"/>
    <col min="2842" max="3072" width="8.7265625" style="108"/>
    <col min="3073" max="3073" width="3.453125" style="108" customWidth="1"/>
    <col min="3074" max="3074" width="25.7265625" style="108" customWidth="1"/>
    <col min="3075" max="3075" width="9" style="108" bestFit="1" customWidth="1"/>
    <col min="3076" max="3076" width="45.6328125" style="108" customWidth="1"/>
    <col min="3077" max="3077" width="10.26953125" style="108" customWidth="1"/>
    <col min="3078" max="3078" width="20.1796875" style="108" customWidth="1"/>
    <col min="3079" max="3079" width="20.1796875" style="108" bestFit="1" customWidth="1"/>
    <col min="3080" max="3087" width="9.7265625" style="108" customWidth="1"/>
    <col min="3088" max="3088" width="15.453125" style="108" bestFit="1" customWidth="1"/>
    <col min="3089" max="3089" width="14.36328125" style="108" customWidth="1"/>
    <col min="3090" max="3090" width="12.81640625" style="108" customWidth="1"/>
    <col min="3091" max="3091" width="13.90625" style="108" customWidth="1"/>
    <col min="3092" max="3092" width="13.1796875" style="108" customWidth="1"/>
    <col min="3093" max="3093" width="22.81640625" style="108" customWidth="1"/>
    <col min="3094" max="3095" width="8.7265625" style="108"/>
    <col min="3096" max="3096" width="24.26953125" style="108" bestFit="1" customWidth="1"/>
    <col min="3097" max="3097" width="22.81640625" style="108" bestFit="1" customWidth="1"/>
    <col min="3098" max="3328" width="8.7265625" style="108"/>
    <col min="3329" max="3329" width="3.453125" style="108" customWidth="1"/>
    <col min="3330" max="3330" width="25.7265625" style="108" customWidth="1"/>
    <col min="3331" max="3331" width="9" style="108" bestFit="1" customWidth="1"/>
    <col min="3332" max="3332" width="45.6328125" style="108" customWidth="1"/>
    <col min="3333" max="3333" width="10.26953125" style="108" customWidth="1"/>
    <col min="3334" max="3334" width="20.1796875" style="108" customWidth="1"/>
    <col min="3335" max="3335" width="20.1796875" style="108" bestFit="1" customWidth="1"/>
    <col min="3336" max="3343" width="9.7265625" style="108" customWidth="1"/>
    <col min="3344" max="3344" width="15.453125" style="108" bestFit="1" customWidth="1"/>
    <col min="3345" max="3345" width="14.36328125" style="108" customWidth="1"/>
    <col min="3346" max="3346" width="12.81640625" style="108" customWidth="1"/>
    <col min="3347" max="3347" width="13.90625" style="108" customWidth="1"/>
    <col min="3348" max="3348" width="13.1796875" style="108" customWidth="1"/>
    <col min="3349" max="3349" width="22.81640625" style="108" customWidth="1"/>
    <col min="3350" max="3351" width="8.7265625" style="108"/>
    <col min="3352" max="3352" width="24.26953125" style="108" bestFit="1" customWidth="1"/>
    <col min="3353" max="3353" width="22.81640625" style="108" bestFit="1" customWidth="1"/>
    <col min="3354" max="3584" width="8.7265625" style="108"/>
    <col min="3585" max="3585" width="3.453125" style="108" customWidth="1"/>
    <col min="3586" max="3586" width="25.7265625" style="108" customWidth="1"/>
    <col min="3587" max="3587" width="9" style="108" bestFit="1" customWidth="1"/>
    <col min="3588" max="3588" width="45.6328125" style="108" customWidth="1"/>
    <col min="3589" max="3589" width="10.26953125" style="108" customWidth="1"/>
    <col min="3590" max="3590" width="20.1796875" style="108" customWidth="1"/>
    <col min="3591" max="3591" width="20.1796875" style="108" bestFit="1" customWidth="1"/>
    <col min="3592" max="3599" width="9.7265625" style="108" customWidth="1"/>
    <col min="3600" max="3600" width="15.453125" style="108" bestFit="1" customWidth="1"/>
    <col min="3601" max="3601" width="14.36328125" style="108" customWidth="1"/>
    <col min="3602" max="3602" width="12.81640625" style="108" customWidth="1"/>
    <col min="3603" max="3603" width="13.90625" style="108" customWidth="1"/>
    <col min="3604" max="3604" width="13.1796875" style="108" customWidth="1"/>
    <col min="3605" max="3605" width="22.81640625" style="108" customWidth="1"/>
    <col min="3606" max="3607" width="8.7265625" style="108"/>
    <col min="3608" max="3608" width="24.26953125" style="108" bestFit="1" customWidth="1"/>
    <col min="3609" max="3609" width="22.81640625" style="108" bestFit="1" customWidth="1"/>
    <col min="3610" max="3840" width="8.7265625" style="108"/>
    <col min="3841" max="3841" width="3.453125" style="108" customWidth="1"/>
    <col min="3842" max="3842" width="25.7265625" style="108" customWidth="1"/>
    <col min="3843" max="3843" width="9" style="108" bestFit="1" customWidth="1"/>
    <col min="3844" max="3844" width="45.6328125" style="108" customWidth="1"/>
    <col min="3845" max="3845" width="10.26953125" style="108" customWidth="1"/>
    <col min="3846" max="3846" width="20.1796875" style="108" customWidth="1"/>
    <col min="3847" max="3847" width="20.1796875" style="108" bestFit="1" customWidth="1"/>
    <col min="3848" max="3855" width="9.7265625" style="108" customWidth="1"/>
    <col min="3856" max="3856" width="15.453125" style="108" bestFit="1" customWidth="1"/>
    <col min="3857" max="3857" width="14.36328125" style="108" customWidth="1"/>
    <col min="3858" max="3858" width="12.81640625" style="108" customWidth="1"/>
    <col min="3859" max="3859" width="13.90625" style="108" customWidth="1"/>
    <col min="3860" max="3860" width="13.1796875" style="108" customWidth="1"/>
    <col min="3861" max="3861" width="22.81640625" style="108" customWidth="1"/>
    <col min="3862" max="3863" width="8.7265625" style="108"/>
    <col min="3864" max="3864" width="24.26953125" style="108" bestFit="1" customWidth="1"/>
    <col min="3865" max="3865" width="22.81640625" style="108" bestFit="1" customWidth="1"/>
    <col min="3866" max="4096" width="8.7265625" style="108"/>
    <col min="4097" max="4097" width="3.453125" style="108" customWidth="1"/>
    <col min="4098" max="4098" width="25.7265625" style="108" customWidth="1"/>
    <col min="4099" max="4099" width="9" style="108" bestFit="1" customWidth="1"/>
    <col min="4100" max="4100" width="45.6328125" style="108" customWidth="1"/>
    <col min="4101" max="4101" width="10.26953125" style="108" customWidth="1"/>
    <col min="4102" max="4102" width="20.1796875" style="108" customWidth="1"/>
    <col min="4103" max="4103" width="20.1796875" style="108" bestFit="1" customWidth="1"/>
    <col min="4104" max="4111" width="9.7265625" style="108" customWidth="1"/>
    <col min="4112" max="4112" width="15.453125" style="108" bestFit="1" customWidth="1"/>
    <col min="4113" max="4113" width="14.36328125" style="108" customWidth="1"/>
    <col min="4114" max="4114" width="12.81640625" style="108" customWidth="1"/>
    <col min="4115" max="4115" width="13.90625" style="108" customWidth="1"/>
    <col min="4116" max="4116" width="13.1796875" style="108" customWidth="1"/>
    <col min="4117" max="4117" width="22.81640625" style="108" customWidth="1"/>
    <col min="4118" max="4119" width="8.7265625" style="108"/>
    <col min="4120" max="4120" width="24.26953125" style="108" bestFit="1" customWidth="1"/>
    <col min="4121" max="4121" width="22.81640625" style="108" bestFit="1" customWidth="1"/>
    <col min="4122" max="4352" width="8.7265625" style="108"/>
    <col min="4353" max="4353" width="3.453125" style="108" customWidth="1"/>
    <col min="4354" max="4354" width="25.7265625" style="108" customWidth="1"/>
    <col min="4355" max="4355" width="9" style="108" bestFit="1" customWidth="1"/>
    <col min="4356" max="4356" width="45.6328125" style="108" customWidth="1"/>
    <col min="4357" max="4357" width="10.26953125" style="108" customWidth="1"/>
    <col min="4358" max="4358" width="20.1796875" style="108" customWidth="1"/>
    <col min="4359" max="4359" width="20.1796875" style="108" bestFit="1" customWidth="1"/>
    <col min="4360" max="4367" width="9.7265625" style="108" customWidth="1"/>
    <col min="4368" max="4368" width="15.453125" style="108" bestFit="1" customWidth="1"/>
    <col min="4369" max="4369" width="14.36328125" style="108" customWidth="1"/>
    <col min="4370" max="4370" width="12.81640625" style="108" customWidth="1"/>
    <col min="4371" max="4371" width="13.90625" style="108" customWidth="1"/>
    <col min="4372" max="4372" width="13.1796875" style="108" customWidth="1"/>
    <col min="4373" max="4373" width="22.81640625" style="108" customWidth="1"/>
    <col min="4374" max="4375" width="8.7265625" style="108"/>
    <col min="4376" max="4376" width="24.26953125" style="108" bestFit="1" customWidth="1"/>
    <col min="4377" max="4377" width="22.81640625" style="108" bestFit="1" customWidth="1"/>
    <col min="4378" max="4608" width="8.7265625" style="108"/>
    <col min="4609" max="4609" width="3.453125" style="108" customWidth="1"/>
    <col min="4610" max="4610" width="25.7265625" style="108" customWidth="1"/>
    <col min="4611" max="4611" width="9" style="108" bestFit="1" customWidth="1"/>
    <col min="4612" max="4612" width="45.6328125" style="108" customWidth="1"/>
    <col min="4613" max="4613" width="10.26953125" style="108" customWidth="1"/>
    <col min="4614" max="4614" width="20.1796875" style="108" customWidth="1"/>
    <col min="4615" max="4615" width="20.1796875" style="108" bestFit="1" customWidth="1"/>
    <col min="4616" max="4623" width="9.7265625" style="108" customWidth="1"/>
    <col min="4624" max="4624" width="15.453125" style="108" bestFit="1" customWidth="1"/>
    <col min="4625" max="4625" width="14.36328125" style="108" customWidth="1"/>
    <col min="4626" max="4626" width="12.81640625" style="108" customWidth="1"/>
    <col min="4627" max="4627" width="13.90625" style="108" customWidth="1"/>
    <col min="4628" max="4628" width="13.1796875" style="108" customWidth="1"/>
    <col min="4629" max="4629" width="22.81640625" style="108" customWidth="1"/>
    <col min="4630" max="4631" width="8.7265625" style="108"/>
    <col min="4632" max="4632" width="24.26953125" style="108" bestFit="1" customWidth="1"/>
    <col min="4633" max="4633" width="22.81640625" style="108" bestFit="1" customWidth="1"/>
    <col min="4634" max="4864" width="8.7265625" style="108"/>
    <col min="4865" max="4865" width="3.453125" style="108" customWidth="1"/>
    <col min="4866" max="4866" width="25.7265625" style="108" customWidth="1"/>
    <col min="4867" max="4867" width="9" style="108" bestFit="1" customWidth="1"/>
    <col min="4868" max="4868" width="45.6328125" style="108" customWidth="1"/>
    <col min="4869" max="4869" width="10.26953125" style="108" customWidth="1"/>
    <col min="4870" max="4870" width="20.1796875" style="108" customWidth="1"/>
    <col min="4871" max="4871" width="20.1796875" style="108" bestFit="1" customWidth="1"/>
    <col min="4872" max="4879" width="9.7265625" style="108" customWidth="1"/>
    <col min="4880" max="4880" width="15.453125" style="108" bestFit="1" customWidth="1"/>
    <col min="4881" max="4881" width="14.36328125" style="108" customWidth="1"/>
    <col min="4882" max="4882" width="12.81640625" style="108" customWidth="1"/>
    <col min="4883" max="4883" width="13.90625" style="108" customWidth="1"/>
    <col min="4884" max="4884" width="13.1796875" style="108" customWidth="1"/>
    <col min="4885" max="4885" width="22.81640625" style="108" customWidth="1"/>
    <col min="4886" max="4887" width="8.7265625" style="108"/>
    <col min="4888" max="4888" width="24.26953125" style="108" bestFit="1" customWidth="1"/>
    <col min="4889" max="4889" width="22.81640625" style="108" bestFit="1" customWidth="1"/>
    <col min="4890" max="5120" width="8.7265625" style="108"/>
    <col min="5121" max="5121" width="3.453125" style="108" customWidth="1"/>
    <col min="5122" max="5122" width="25.7265625" style="108" customWidth="1"/>
    <col min="5123" max="5123" width="9" style="108" bestFit="1" customWidth="1"/>
    <col min="5124" max="5124" width="45.6328125" style="108" customWidth="1"/>
    <col min="5125" max="5125" width="10.26953125" style="108" customWidth="1"/>
    <col min="5126" max="5126" width="20.1796875" style="108" customWidth="1"/>
    <col min="5127" max="5127" width="20.1796875" style="108" bestFit="1" customWidth="1"/>
    <col min="5128" max="5135" width="9.7265625" style="108" customWidth="1"/>
    <col min="5136" max="5136" width="15.453125" style="108" bestFit="1" customWidth="1"/>
    <col min="5137" max="5137" width="14.36328125" style="108" customWidth="1"/>
    <col min="5138" max="5138" width="12.81640625" style="108" customWidth="1"/>
    <col min="5139" max="5139" width="13.90625" style="108" customWidth="1"/>
    <col min="5140" max="5140" width="13.1796875" style="108" customWidth="1"/>
    <col min="5141" max="5141" width="22.81640625" style="108" customWidth="1"/>
    <col min="5142" max="5143" width="8.7265625" style="108"/>
    <col min="5144" max="5144" width="24.26953125" style="108" bestFit="1" customWidth="1"/>
    <col min="5145" max="5145" width="22.81640625" style="108" bestFit="1" customWidth="1"/>
    <col min="5146" max="5376" width="8.7265625" style="108"/>
    <col min="5377" max="5377" width="3.453125" style="108" customWidth="1"/>
    <col min="5378" max="5378" width="25.7265625" style="108" customWidth="1"/>
    <col min="5379" max="5379" width="9" style="108" bestFit="1" customWidth="1"/>
    <col min="5380" max="5380" width="45.6328125" style="108" customWidth="1"/>
    <col min="5381" max="5381" width="10.26953125" style="108" customWidth="1"/>
    <col min="5382" max="5382" width="20.1796875" style="108" customWidth="1"/>
    <col min="5383" max="5383" width="20.1796875" style="108" bestFit="1" customWidth="1"/>
    <col min="5384" max="5391" width="9.7265625" style="108" customWidth="1"/>
    <col min="5392" max="5392" width="15.453125" style="108" bestFit="1" customWidth="1"/>
    <col min="5393" max="5393" width="14.36328125" style="108" customWidth="1"/>
    <col min="5394" max="5394" width="12.81640625" style="108" customWidth="1"/>
    <col min="5395" max="5395" width="13.90625" style="108" customWidth="1"/>
    <col min="5396" max="5396" width="13.1796875" style="108" customWidth="1"/>
    <col min="5397" max="5397" width="22.81640625" style="108" customWidth="1"/>
    <col min="5398" max="5399" width="8.7265625" style="108"/>
    <col min="5400" max="5400" width="24.26953125" style="108" bestFit="1" customWidth="1"/>
    <col min="5401" max="5401" width="22.81640625" style="108" bestFit="1" customWidth="1"/>
    <col min="5402" max="5632" width="8.7265625" style="108"/>
    <col min="5633" max="5633" width="3.453125" style="108" customWidth="1"/>
    <col min="5634" max="5634" width="25.7265625" style="108" customWidth="1"/>
    <col min="5635" max="5635" width="9" style="108" bestFit="1" customWidth="1"/>
    <col min="5636" max="5636" width="45.6328125" style="108" customWidth="1"/>
    <col min="5637" max="5637" width="10.26953125" style="108" customWidth="1"/>
    <col min="5638" max="5638" width="20.1796875" style="108" customWidth="1"/>
    <col min="5639" max="5639" width="20.1796875" style="108" bestFit="1" customWidth="1"/>
    <col min="5640" max="5647" width="9.7265625" style="108" customWidth="1"/>
    <col min="5648" max="5648" width="15.453125" style="108" bestFit="1" customWidth="1"/>
    <col min="5649" max="5649" width="14.36328125" style="108" customWidth="1"/>
    <col min="5650" max="5650" width="12.81640625" style="108" customWidth="1"/>
    <col min="5651" max="5651" width="13.90625" style="108" customWidth="1"/>
    <col min="5652" max="5652" width="13.1796875" style="108" customWidth="1"/>
    <col min="5653" max="5653" width="22.81640625" style="108" customWidth="1"/>
    <col min="5654" max="5655" width="8.7265625" style="108"/>
    <col min="5656" max="5656" width="24.26953125" style="108" bestFit="1" customWidth="1"/>
    <col min="5657" max="5657" width="22.81640625" style="108" bestFit="1" customWidth="1"/>
    <col min="5658" max="5888" width="8.7265625" style="108"/>
    <col min="5889" max="5889" width="3.453125" style="108" customWidth="1"/>
    <col min="5890" max="5890" width="25.7265625" style="108" customWidth="1"/>
    <col min="5891" max="5891" width="9" style="108" bestFit="1" customWidth="1"/>
    <col min="5892" max="5892" width="45.6328125" style="108" customWidth="1"/>
    <col min="5893" max="5893" width="10.26953125" style="108" customWidth="1"/>
    <col min="5894" max="5894" width="20.1796875" style="108" customWidth="1"/>
    <col min="5895" max="5895" width="20.1796875" style="108" bestFit="1" customWidth="1"/>
    <col min="5896" max="5903" width="9.7265625" style="108" customWidth="1"/>
    <col min="5904" max="5904" width="15.453125" style="108" bestFit="1" customWidth="1"/>
    <col min="5905" max="5905" width="14.36328125" style="108" customWidth="1"/>
    <col min="5906" max="5906" width="12.81640625" style="108" customWidth="1"/>
    <col min="5907" max="5907" width="13.90625" style="108" customWidth="1"/>
    <col min="5908" max="5908" width="13.1796875" style="108" customWidth="1"/>
    <col min="5909" max="5909" width="22.81640625" style="108" customWidth="1"/>
    <col min="5910" max="5911" width="8.7265625" style="108"/>
    <col min="5912" max="5912" width="24.26953125" style="108" bestFit="1" customWidth="1"/>
    <col min="5913" max="5913" width="22.81640625" style="108" bestFit="1" customWidth="1"/>
    <col min="5914" max="6144" width="8.7265625" style="108"/>
    <col min="6145" max="6145" width="3.453125" style="108" customWidth="1"/>
    <col min="6146" max="6146" width="25.7265625" style="108" customWidth="1"/>
    <col min="6147" max="6147" width="9" style="108" bestFit="1" customWidth="1"/>
    <col min="6148" max="6148" width="45.6328125" style="108" customWidth="1"/>
    <col min="6149" max="6149" width="10.26953125" style="108" customWidth="1"/>
    <col min="6150" max="6150" width="20.1796875" style="108" customWidth="1"/>
    <col min="6151" max="6151" width="20.1796875" style="108" bestFit="1" customWidth="1"/>
    <col min="6152" max="6159" width="9.7265625" style="108" customWidth="1"/>
    <col min="6160" max="6160" width="15.453125" style="108" bestFit="1" customWidth="1"/>
    <col min="6161" max="6161" width="14.36328125" style="108" customWidth="1"/>
    <col min="6162" max="6162" width="12.81640625" style="108" customWidth="1"/>
    <col min="6163" max="6163" width="13.90625" style="108" customWidth="1"/>
    <col min="6164" max="6164" width="13.1796875" style="108" customWidth="1"/>
    <col min="6165" max="6165" width="22.81640625" style="108" customWidth="1"/>
    <col min="6166" max="6167" width="8.7265625" style="108"/>
    <col min="6168" max="6168" width="24.26953125" style="108" bestFit="1" customWidth="1"/>
    <col min="6169" max="6169" width="22.81640625" style="108" bestFit="1" customWidth="1"/>
    <col min="6170" max="6400" width="8.7265625" style="108"/>
    <col min="6401" max="6401" width="3.453125" style="108" customWidth="1"/>
    <col min="6402" max="6402" width="25.7265625" style="108" customWidth="1"/>
    <col min="6403" max="6403" width="9" style="108" bestFit="1" customWidth="1"/>
    <col min="6404" max="6404" width="45.6328125" style="108" customWidth="1"/>
    <col min="6405" max="6405" width="10.26953125" style="108" customWidth="1"/>
    <col min="6406" max="6406" width="20.1796875" style="108" customWidth="1"/>
    <col min="6407" max="6407" width="20.1796875" style="108" bestFit="1" customWidth="1"/>
    <col min="6408" max="6415" width="9.7265625" style="108" customWidth="1"/>
    <col min="6416" max="6416" width="15.453125" style="108" bestFit="1" customWidth="1"/>
    <col min="6417" max="6417" width="14.36328125" style="108" customWidth="1"/>
    <col min="6418" max="6418" width="12.81640625" style="108" customWidth="1"/>
    <col min="6419" max="6419" width="13.90625" style="108" customWidth="1"/>
    <col min="6420" max="6420" width="13.1796875" style="108" customWidth="1"/>
    <col min="6421" max="6421" width="22.81640625" style="108" customWidth="1"/>
    <col min="6422" max="6423" width="8.7265625" style="108"/>
    <col min="6424" max="6424" width="24.26953125" style="108" bestFit="1" customWidth="1"/>
    <col min="6425" max="6425" width="22.81640625" style="108" bestFit="1" customWidth="1"/>
    <col min="6426" max="6656" width="8.7265625" style="108"/>
    <col min="6657" max="6657" width="3.453125" style="108" customWidth="1"/>
    <col min="6658" max="6658" width="25.7265625" style="108" customWidth="1"/>
    <col min="6659" max="6659" width="9" style="108" bestFit="1" customWidth="1"/>
    <col min="6660" max="6660" width="45.6328125" style="108" customWidth="1"/>
    <col min="6661" max="6661" width="10.26953125" style="108" customWidth="1"/>
    <col min="6662" max="6662" width="20.1796875" style="108" customWidth="1"/>
    <col min="6663" max="6663" width="20.1796875" style="108" bestFit="1" customWidth="1"/>
    <col min="6664" max="6671" width="9.7265625" style="108" customWidth="1"/>
    <col min="6672" max="6672" width="15.453125" style="108" bestFit="1" customWidth="1"/>
    <col min="6673" max="6673" width="14.36328125" style="108" customWidth="1"/>
    <col min="6674" max="6674" width="12.81640625" style="108" customWidth="1"/>
    <col min="6675" max="6675" width="13.90625" style="108" customWidth="1"/>
    <col min="6676" max="6676" width="13.1796875" style="108" customWidth="1"/>
    <col min="6677" max="6677" width="22.81640625" style="108" customWidth="1"/>
    <col min="6678" max="6679" width="8.7265625" style="108"/>
    <col min="6680" max="6680" width="24.26953125" style="108" bestFit="1" customWidth="1"/>
    <col min="6681" max="6681" width="22.81640625" style="108" bestFit="1" customWidth="1"/>
    <col min="6682" max="6912" width="8.7265625" style="108"/>
    <col min="6913" max="6913" width="3.453125" style="108" customWidth="1"/>
    <col min="6914" max="6914" width="25.7265625" style="108" customWidth="1"/>
    <col min="6915" max="6915" width="9" style="108" bestFit="1" customWidth="1"/>
    <col min="6916" max="6916" width="45.6328125" style="108" customWidth="1"/>
    <col min="6917" max="6917" width="10.26953125" style="108" customWidth="1"/>
    <col min="6918" max="6918" width="20.1796875" style="108" customWidth="1"/>
    <col min="6919" max="6919" width="20.1796875" style="108" bestFit="1" customWidth="1"/>
    <col min="6920" max="6927" width="9.7265625" style="108" customWidth="1"/>
    <col min="6928" max="6928" width="15.453125" style="108" bestFit="1" customWidth="1"/>
    <col min="6929" max="6929" width="14.36328125" style="108" customWidth="1"/>
    <col min="6930" max="6930" width="12.81640625" style="108" customWidth="1"/>
    <col min="6931" max="6931" width="13.90625" style="108" customWidth="1"/>
    <col min="6932" max="6932" width="13.1796875" style="108" customWidth="1"/>
    <col min="6933" max="6933" width="22.81640625" style="108" customWidth="1"/>
    <col min="6934" max="6935" width="8.7265625" style="108"/>
    <col min="6936" max="6936" width="24.26953125" style="108" bestFit="1" customWidth="1"/>
    <col min="6937" max="6937" width="22.81640625" style="108" bestFit="1" customWidth="1"/>
    <col min="6938" max="7168" width="8.7265625" style="108"/>
    <col min="7169" max="7169" width="3.453125" style="108" customWidth="1"/>
    <col min="7170" max="7170" width="25.7265625" style="108" customWidth="1"/>
    <col min="7171" max="7171" width="9" style="108" bestFit="1" customWidth="1"/>
    <col min="7172" max="7172" width="45.6328125" style="108" customWidth="1"/>
    <col min="7173" max="7173" width="10.26953125" style="108" customWidth="1"/>
    <col min="7174" max="7174" width="20.1796875" style="108" customWidth="1"/>
    <col min="7175" max="7175" width="20.1796875" style="108" bestFit="1" customWidth="1"/>
    <col min="7176" max="7183" width="9.7265625" style="108" customWidth="1"/>
    <col min="7184" max="7184" width="15.453125" style="108" bestFit="1" customWidth="1"/>
    <col min="7185" max="7185" width="14.36328125" style="108" customWidth="1"/>
    <col min="7186" max="7186" width="12.81640625" style="108" customWidth="1"/>
    <col min="7187" max="7187" width="13.90625" style="108" customWidth="1"/>
    <col min="7188" max="7188" width="13.1796875" style="108" customWidth="1"/>
    <col min="7189" max="7189" width="22.81640625" style="108" customWidth="1"/>
    <col min="7190" max="7191" width="8.7265625" style="108"/>
    <col min="7192" max="7192" width="24.26953125" style="108" bestFit="1" customWidth="1"/>
    <col min="7193" max="7193" width="22.81640625" style="108" bestFit="1" customWidth="1"/>
    <col min="7194" max="7424" width="8.7265625" style="108"/>
    <col min="7425" max="7425" width="3.453125" style="108" customWidth="1"/>
    <col min="7426" max="7426" width="25.7265625" style="108" customWidth="1"/>
    <col min="7427" max="7427" width="9" style="108" bestFit="1" customWidth="1"/>
    <col min="7428" max="7428" width="45.6328125" style="108" customWidth="1"/>
    <col min="7429" max="7429" width="10.26953125" style="108" customWidth="1"/>
    <col min="7430" max="7430" width="20.1796875" style="108" customWidth="1"/>
    <col min="7431" max="7431" width="20.1796875" style="108" bestFit="1" customWidth="1"/>
    <col min="7432" max="7439" width="9.7265625" style="108" customWidth="1"/>
    <col min="7440" max="7440" width="15.453125" style="108" bestFit="1" customWidth="1"/>
    <col min="7441" max="7441" width="14.36328125" style="108" customWidth="1"/>
    <col min="7442" max="7442" width="12.81640625" style="108" customWidth="1"/>
    <col min="7443" max="7443" width="13.90625" style="108" customWidth="1"/>
    <col min="7444" max="7444" width="13.1796875" style="108" customWidth="1"/>
    <col min="7445" max="7445" width="22.81640625" style="108" customWidth="1"/>
    <col min="7446" max="7447" width="8.7265625" style="108"/>
    <col min="7448" max="7448" width="24.26953125" style="108" bestFit="1" customWidth="1"/>
    <col min="7449" max="7449" width="22.81640625" style="108" bestFit="1" customWidth="1"/>
    <col min="7450" max="7680" width="8.7265625" style="108"/>
    <col min="7681" max="7681" width="3.453125" style="108" customWidth="1"/>
    <col min="7682" max="7682" width="25.7265625" style="108" customWidth="1"/>
    <col min="7683" max="7683" width="9" style="108" bestFit="1" customWidth="1"/>
    <col min="7684" max="7684" width="45.6328125" style="108" customWidth="1"/>
    <col min="7685" max="7685" width="10.26953125" style="108" customWidth="1"/>
    <col min="7686" max="7686" width="20.1796875" style="108" customWidth="1"/>
    <col min="7687" max="7687" width="20.1796875" style="108" bestFit="1" customWidth="1"/>
    <col min="7688" max="7695" width="9.7265625" style="108" customWidth="1"/>
    <col min="7696" max="7696" width="15.453125" style="108" bestFit="1" customWidth="1"/>
    <col min="7697" max="7697" width="14.36328125" style="108" customWidth="1"/>
    <col min="7698" max="7698" width="12.81640625" style="108" customWidth="1"/>
    <col min="7699" max="7699" width="13.90625" style="108" customWidth="1"/>
    <col min="7700" max="7700" width="13.1796875" style="108" customWidth="1"/>
    <col min="7701" max="7701" width="22.81640625" style="108" customWidth="1"/>
    <col min="7702" max="7703" width="8.7265625" style="108"/>
    <col min="7704" max="7704" width="24.26953125" style="108" bestFit="1" customWidth="1"/>
    <col min="7705" max="7705" width="22.81640625" style="108" bestFit="1" customWidth="1"/>
    <col min="7706" max="7936" width="8.7265625" style="108"/>
    <col min="7937" max="7937" width="3.453125" style="108" customWidth="1"/>
    <col min="7938" max="7938" width="25.7265625" style="108" customWidth="1"/>
    <col min="7939" max="7939" width="9" style="108" bestFit="1" customWidth="1"/>
    <col min="7940" max="7940" width="45.6328125" style="108" customWidth="1"/>
    <col min="7941" max="7941" width="10.26953125" style="108" customWidth="1"/>
    <col min="7942" max="7942" width="20.1796875" style="108" customWidth="1"/>
    <col min="7943" max="7943" width="20.1796875" style="108" bestFit="1" customWidth="1"/>
    <col min="7944" max="7951" width="9.7265625" style="108" customWidth="1"/>
    <col min="7952" max="7952" width="15.453125" style="108" bestFit="1" customWidth="1"/>
    <col min="7953" max="7953" width="14.36328125" style="108" customWidth="1"/>
    <col min="7954" max="7954" width="12.81640625" style="108" customWidth="1"/>
    <col min="7955" max="7955" width="13.90625" style="108" customWidth="1"/>
    <col min="7956" max="7956" width="13.1796875" style="108" customWidth="1"/>
    <col min="7957" max="7957" width="22.81640625" style="108" customWidth="1"/>
    <col min="7958" max="7959" width="8.7265625" style="108"/>
    <col min="7960" max="7960" width="24.26953125" style="108" bestFit="1" customWidth="1"/>
    <col min="7961" max="7961" width="22.81640625" style="108" bestFit="1" customWidth="1"/>
    <col min="7962" max="8192" width="8.7265625" style="108"/>
    <col min="8193" max="8193" width="3.453125" style="108" customWidth="1"/>
    <col min="8194" max="8194" width="25.7265625" style="108" customWidth="1"/>
    <col min="8195" max="8195" width="9" style="108" bestFit="1" customWidth="1"/>
    <col min="8196" max="8196" width="45.6328125" style="108" customWidth="1"/>
    <col min="8197" max="8197" width="10.26953125" style="108" customWidth="1"/>
    <col min="8198" max="8198" width="20.1796875" style="108" customWidth="1"/>
    <col min="8199" max="8199" width="20.1796875" style="108" bestFit="1" customWidth="1"/>
    <col min="8200" max="8207" width="9.7265625" style="108" customWidth="1"/>
    <col min="8208" max="8208" width="15.453125" style="108" bestFit="1" customWidth="1"/>
    <col min="8209" max="8209" width="14.36328125" style="108" customWidth="1"/>
    <col min="8210" max="8210" width="12.81640625" style="108" customWidth="1"/>
    <col min="8211" max="8211" width="13.90625" style="108" customWidth="1"/>
    <col min="8212" max="8212" width="13.1796875" style="108" customWidth="1"/>
    <col min="8213" max="8213" width="22.81640625" style="108" customWidth="1"/>
    <col min="8214" max="8215" width="8.7265625" style="108"/>
    <col min="8216" max="8216" width="24.26953125" style="108" bestFit="1" customWidth="1"/>
    <col min="8217" max="8217" width="22.81640625" style="108" bestFit="1" customWidth="1"/>
    <col min="8218" max="8448" width="8.7265625" style="108"/>
    <col min="8449" max="8449" width="3.453125" style="108" customWidth="1"/>
    <col min="8450" max="8450" width="25.7265625" style="108" customWidth="1"/>
    <col min="8451" max="8451" width="9" style="108" bestFit="1" customWidth="1"/>
    <col min="8452" max="8452" width="45.6328125" style="108" customWidth="1"/>
    <col min="8453" max="8453" width="10.26953125" style="108" customWidth="1"/>
    <col min="8454" max="8454" width="20.1796875" style="108" customWidth="1"/>
    <col min="8455" max="8455" width="20.1796875" style="108" bestFit="1" customWidth="1"/>
    <col min="8456" max="8463" width="9.7265625" style="108" customWidth="1"/>
    <col min="8464" max="8464" width="15.453125" style="108" bestFit="1" customWidth="1"/>
    <col min="8465" max="8465" width="14.36328125" style="108" customWidth="1"/>
    <col min="8466" max="8466" width="12.81640625" style="108" customWidth="1"/>
    <col min="8467" max="8467" width="13.90625" style="108" customWidth="1"/>
    <col min="8468" max="8468" width="13.1796875" style="108" customWidth="1"/>
    <col min="8469" max="8469" width="22.81640625" style="108" customWidth="1"/>
    <col min="8470" max="8471" width="8.7265625" style="108"/>
    <col min="8472" max="8472" width="24.26953125" style="108" bestFit="1" customWidth="1"/>
    <col min="8473" max="8473" width="22.81640625" style="108" bestFit="1" customWidth="1"/>
    <col min="8474" max="8704" width="8.7265625" style="108"/>
    <col min="8705" max="8705" width="3.453125" style="108" customWidth="1"/>
    <col min="8706" max="8706" width="25.7265625" style="108" customWidth="1"/>
    <col min="8707" max="8707" width="9" style="108" bestFit="1" customWidth="1"/>
    <col min="8708" max="8708" width="45.6328125" style="108" customWidth="1"/>
    <col min="8709" max="8709" width="10.26953125" style="108" customWidth="1"/>
    <col min="8710" max="8710" width="20.1796875" style="108" customWidth="1"/>
    <col min="8711" max="8711" width="20.1796875" style="108" bestFit="1" customWidth="1"/>
    <col min="8712" max="8719" width="9.7265625" style="108" customWidth="1"/>
    <col min="8720" max="8720" width="15.453125" style="108" bestFit="1" customWidth="1"/>
    <col min="8721" max="8721" width="14.36328125" style="108" customWidth="1"/>
    <col min="8722" max="8722" width="12.81640625" style="108" customWidth="1"/>
    <col min="8723" max="8723" width="13.90625" style="108" customWidth="1"/>
    <col min="8724" max="8724" width="13.1796875" style="108" customWidth="1"/>
    <col min="8725" max="8725" width="22.81640625" style="108" customWidth="1"/>
    <col min="8726" max="8727" width="8.7265625" style="108"/>
    <col min="8728" max="8728" width="24.26953125" style="108" bestFit="1" customWidth="1"/>
    <col min="8729" max="8729" width="22.81640625" style="108" bestFit="1" customWidth="1"/>
    <col min="8730" max="8960" width="8.7265625" style="108"/>
    <col min="8961" max="8961" width="3.453125" style="108" customWidth="1"/>
    <col min="8962" max="8962" width="25.7265625" style="108" customWidth="1"/>
    <col min="8963" max="8963" width="9" style="108" bestFit="1" customWidth="1"/>
    <col min="8964" max="8964" width="45.6328125" style="108" customWidth="1"/>
    <col min="8965" max="8965" width="10.26953125" style="108" customWidth="1"/>
    <col min="8966" max="8966" width="20.1796875" style="108" customWidth="1"/>
    <col min="8967" max="8967" width="20.1796875" style="108" bestFit="1" customWidth="1"/>
    <col min="8968" max="8975" width="9.7265625" style="108" customWidth="1"/>
    <col min="8976" max="8976" width="15.453125" style="108" bestFit="1" customWidth="1"/>
    <col min="8977" max="8977" width="14.36328125" style="108" customWidth="1"/>
    <col min="8978" max="8978" width="12.81640625" style="108" customWidth="1"/>
    <col min="8979" max="8979" width="13.90625" style="108" customWidth="1"/>
    <col min="8980" max="8980" width="13.1796875" style="108" customWidth="1"/>
    <col min="8981" max="8981" width="22.81640625" style="108" customWidth="1"/>
    <col min="8982" max="8983" width="8.7265625" style="108"/>
    <col min="8984" max="8984" width="24.26953125" style="108" bestFit="1" customWidth="1"/>
    <col min="8985" max="8985" width="22.81640625" style="108" bestFit="1" customWidth="1"/>
    <col min="8986" max="9216" width="8.7265625" style="108"/>
    <col min="9217" max="9217" width="3.453125" style="108" customWidth="1"/>
    <col min="9218" max="9218" width="25.7265625" style="108" customWidth="1"/>
    <col min="9219" max="9219" width="9" style="108" bestFit="1" customWidth="1"/>
    <col min="9220" max="9220" width="45.6328125" style="108" customWidth="1"/>
    <col min="9221" max="9221" width="10.26953125" style="108" customWidth="1"/>
    <col min="9222" max="9222" width="20.1796875" style="108" customWidth="1"/>
    <col min="9223" max="9223" width="20.1796875" style="108" bestFit="1" customWidth="1"/>
    <col min="9224" max="9231" width="9.7265625" style="108" customWidth="1"/>
    <col min="9232" max="9232" width="15.453125" style="108" bestFit="1" customWidth="1"/>
    <col min="9233" max="9233" width="14.36328125" style="108" customWidth="1"/>
    <col min="9234" max="9234" width="12.81640625" style="108" customWidth="1"/>
    <col min="9235" max="9235" width="13.90625" style="108" customWidth="1"/>
    <col min="9236" max="9236" width="13.1796875" style="108" customWidth="1"/>
    <col min="9237" max="9237" width="22.81640625" style="108" customWidth="1"/>
    <col min="9238" max="9239" width="8.7265625" style="108"/>
    <col min="9240" max="9240" width="24.26953125" style="108" bestFit="1" customWidth="1"/>
    <col min="9241" max="9241" width="22.81640625" style="108" bestFit="1" customWidth="1"/>
    <col min="9242" max="9472" width="8.7265625" style="108"/>
    <col min="9473" max="9473" width="3.453125" style="108" customWidth="1"/>
    <col min="9474" max="9474" width="25.7265625" style="108" customWidth="1"/>
    <col min="9475" max="9475" width="9" style="108" bestFit="1" customWidth="1"/>
    <col min="9476" max="9476" width="45.6328125" style="108" customWidth="1"/>
    <col min="9477" max="9477" width="10.26953125" style="108" customWidth="1"/>
    <col min="9478" max="9478" width="20.1796875" style="108" customWidth="1"/>
    <col min="9479" max="9479" width="20.1796875" style="108" bestFit="1" customWidth="1"/>
    <col min="9480" max="9487" width="9.7265625" style="108" customWidth="1"/>
    <col min="9488" max="9488" width="15.453125" style="108" bestFit="1" customWidth="1"/>
    <col min="9489" max="9489" width="14.36328125" style="108" customWidth="1"/>
    <col min="9490" max="9490" width="12.81640625" style="108" customWidth="1"/>
    <col min="9491" max="9491" width="13.90625" style="108" customWidth="1"/>
    <col min="9492" max="9492" width="13.1796875" style="108" customWidth="1"/>
    <col min="9493" max="9493" width="22.81640625" style="108" customWidth="1"/>
    <col min="9494" max="9495" width="8.7265625" style="108"/>
    <col min="9496" max="9496" width="24.26953125" style="108" bestFit="1" customWidth="1"/>
    <col min="9497" max="9497" width="22.81640625" style="108" bestFit="1" customWidth="1"/>
    <col min="9498" max="9728" width="8.7265625" style="108"/>
    <col min="9729" max="9729" width="3.453125" style="108" customWidth="1"/>
    <col min="9730" max="9730" width="25.7265625" style="108" customWidth="1"/>
    <col min="9731" max="9731" width="9" style="108" bestFit="1" customWidth="1"/>
    <col min="9732" max="9732" width="45.6328125" style="108" customWidth="1"/>
    <col min="9733" max="9733" width="10.26953125" style="108" customWidth="1"/>
    <col min="9734" max="9734" width="20.1796875" style="108" customWidth="1"/>
    <col min="9735" max="9735" width="20.1796875" style="108" bestFit="1" customWidth="1"/>
    <col min="9736" max="9743" width="9.7265625" style="108" customWidth="1"/>
    <col min="9744" max="9744" width="15.453125" style="108" bestFit="1" customWidth="1"/>
    <col min="9745" max="9745" width="14.36328125" style="108" customWidth="1"/>
    <col min="9746" max="9746" width="12.81640625" style="108" customWidth="1"/>
    <col min="9747" max="9747" width="13.90625" style="108" customWidth="1"/>
    <col min="9748" max="9748" width="13.1796875" style="108" customWidth="1"/>
    <col min="9749" max="9749" width="22.81640625" style="108" customWidth="1"/>
    <col min="9750" max="9751" width="8.7265625" style="108"/>
    <col min="9752" max="9752" width="24.26953125" style="108" bestFit="1" customWidth="1"/>
    <col min="9753" max="9753" width="22.81640625" style="108" bestFit="1" customWidth="1"/>
    <col min="9754" max="9984" width="8.7265625" style="108"/>
    <col min="9985" max="9985" width="3.453125" style="108" customWidth="1"/>
    <col min="9986" max="9986" width="25.7265625" style="108" customWidth="1"/>
    <col min="9987" max="9987" width="9" style="108" bestFit="1" customWidth="1"/>
    <col min="9988" max="9988" width="45.6328125" style="108" customWidth="1"/>
    <col min="9989" max="9989" width="10.26953125" style="108" customWidth="1"/>
    <col min="9990" max="9990" width="20.1796875" style="108" customWidth="1"/>
    <col min="9991" max="9991" width="20.1796875" style="108" bestFit="1" customWidth="1"/>
    <col min="9992" max="9999" width="9.7265625" style="108" customWidth="1"/>
    <col min="10000" max="10000" width="15.453125" style="108" bestFit="1" customWidth="1"/>
    <col min="10001" max="10001" width="14.36328125" style="108" customWidth="1"/>
    <col min="10002" max="10002" width="12.81640625" style="108" customWidth="1"/>
    <col min="10003" max="10003" width="13.90625" style="108" customWidth="1"/>
    <col min="10004" max="10004" width="13.1796875" style="108" customWidth="1"/>
    <col min="10005" max="10005" width="22.81640625" style="108" customWidth="1"/>
    <col min="10006" max="10007" width="8.7265625" style="108"/>
    <col min="10008" max="10008" width="24.26953125" style="108" bestFit="1" customWidth="1"/>
    <col min="10009" max="10009" width="22.81640625" style="108" bestFit="1" customWidth="1"/>
    <col min="10010" max="10240" width="8.7265625" style="108"/>
    <col min="10241" max="10241" width="3.453125" style="108" customWidth="1"/>
    <col min="10242" max="10242" width="25.7265625" style="108" customWidth="1"/>
    <col min="10243" max="10243" width="9" style="108" bestFit="1" customWidth="1"/>
    <col min="10244" max="10244" width="45.6328125" style="108" customWidth="1"/>
    <col min="10245" max="10245" width="10.26953125" style="108" customWidth="1"/>
    <col min="10246" max="10246" width="20.1796875" style="108" customWidth="1"/>
    <col min="10247" max="10247" width="20.1796875" style="108" bestFit="1" customWidth="1"/>
    <col min="10248" max="10255" width="9.7265625" style="108" customWidth="1"/>
    <col min="10256" max="10256" width="15.453125" style="108" bestFit="1" customWidth="1"/>
    <col min="10257" max="10257" width="14.36328125" style="108" customWidth="1"/>
    <col min="10258" max="10258" width="12.81640625" style="108" customWidth="1"/>
    <col min="10259" max="10259" width="13.90625" style="108" customWidth="1"/>
    <col min="10260" max="10260" width="13.1796875" style="108" customWidth="1"/>
    <col min="10261" max="10261" width="22.81640625" style="108" customWidth="1"/>
    <col min="10262" max="10263" width="8.7265625" style="108"/>
    <col min="10264" max="10264" width="24.26953125" style="108" bestFit="1" customWidth="1"/>
    <col min="10265" max="10265" width="22.81640625" style="108" bestFit="1" customWidth="1"/>
    <col min="10266" max="10496" width="8.7265625" style="108"/>
    <col min="10497" max="10497" width="3.453125" style="108" customWidth="1"/>
    <col min="10498" max="10498" width="25.7265625" style="108" customWidth="1"/>
    <col min="10499" max="10499" width="9" style="108" bestFit="1" customWidth="1"/>
    <col min="10500" max="10500" width="45.6328125" style="108" customWidth="1"/>
    <col min="10501" max="10501" width="10.26953125" style="108" customWidth="1"/>
    <col min="10502" max="10502" width="20.1796875" style="108" customWidth="1"/>
    <col min="10503" max="10503" width="20.1796875" style="108" bestFit="1" customWidth="1"/>
    <col min="10504" max="10511" width="9.7265625" style="108" customWidth="1"/>
    <col min="10512" max="10512" width="15.453125" style="108" bestFit="1" customWidth="1"/>
    <col min="10513" max="10513" width="14.36328125" style="108" customWidth="1"/>
    <col min="10514" max="10514" width="12.81640625" style="108" customWidth="1"/>
    <col min="10515" max="10515" width="13.90625" style="108" customWidth="1"/>
    <col min="10516" max="10516" width="13.1796875" style="108" customWidth="1"/>
    <col min="10517" max="10517" width="22.81640625" style="108" customWidth="1"/>
    <col min="10518" max="10519" width="8.7265625" style="108"/>
    <col min="10520" max="10520" width="24.26953125" style="108" bestFit="1" customWidth="1"/>
    <col min="10521" max="10521" width="22.81640625" style="108" bestFit="1" customWidth="1"/>
    <col min="10522" max="10752" width="8.7265625" style="108"/>
    <col min="10753" max="10753" width="3.453125" style="108" customWidth="1"/>
    <col min="10754" max="10754" width="25.7265625" style="108" customWidth="1"/>
    <col min="10755" max="10755" width="9" style="108" bestFit="1" customWidth="1"/>
    <col min="10756" max="10756" width="45.6328125" style="108" customWidth="1"/>
    <col min="10757" max="10757" width="10.26953125" style="108" customWidth="1"/>
    <col min="10758" max="10758" width="20.1796875" style="108" customWidth="1"/>
    <col min="10759" max="10759" width="20.1796875" style="108" bestFit="1" customWidth="1"/>
    <col min="10760" max="10767" width="9.7265625" style="108" customWidth="1"/>
    <col min="10768" max="10768" width="15.453125" style="108" bestFit="1" customWidth="1"/>
    <col min="10769" max="10769" width="14.36328125" style="108" customWidth="1"/>
    <col min="10770" max="10770" width="12.81640625" style="108" customWidth="1"/>
    <col min="10771" max="10771" width="13.90625" style="108" customWidth="1"/>
    <col min="10772" max="10772" width="13.1796875" style="108" customWidth="1"/>
    <col min="10773" max="10773" width="22.81640625" style="108" customWidth="1"/>
    <col min="10774" max="10775" width="8.7265625" style="108"/>
    <col min="10776" max="10776" width="24.26953125" style="108" bestFit="1" customWidth="1"/>
    <col min="10777" max="10777" width="22.81640625" style="108" bestFit="1" customWidth="1"/>
    <col min="10778" max="11008" width="8.7265625" style="108"/>
    <col min="11009" max="11009" width="3.453125" style="108" customWidth="1"/>
    <col min="11010" max="11010" width="25.7265625" style="108" customWidth="1"/>
    <col min="11011" max="11011" width="9" style="108" bestFit="1" customWidth="1"/>
    <col min="11012" max="11012" width="45.6328125" style="108" customWidth="1"/>
    <col min="11013" max="11013" width="10.26953125" style="108" customWidth="1"/>
    <col min="11014" max="11014" width="20.1796875" style="108" customWidth="1"/>
    <col min="11015" max="11015" width="20.1796875" style="108" bestFit="1" customWidth="1"/>
    <col min="11016" max="11023" width="9.7265625" style="108" customWidth="1"/>
    <col min="11024" max="11024" width="15.453125" style="108" bestFit="1" customWidth="1"/>
    <col min="11025" max="11025" width="14.36328125" style="108" customWidth="1"/>
    <col min="11026" max="11026" width="12.81640625" style="108" customWidth="1"/>
    <col min="11027" max="11027" width="13.90625" style="108" customWidth="1"/>
    <col min="11028" max="11028" width="13.1796875" style="108" customWidth="1"/>
    <col min="11029" max="11029" width="22.81640625" style="108" customWidth="1"/>
    <col min="11030" max="11031" width="8.7265625" style="108"/>
    <col min="11032" max="11032" width="24.26953125" style="108" bestFit="1" customWidth="1"/>
    <col min="11033" max="11033" width="22.81640625" style="108" bestFit="1" customWidth="1"/>
    <col min="11034" max="11264" width="8.7265625" style="108"/>
    <col min="11265" max="11265" width="3.453125" style="108" customWidth="1"/>
    <col min="11266" max="11266" width="25.7265625" style="108" customWidth="1"/>
    <col min="11267" max="11267" width="9" style="108" bestFit="1" customWidth="1"/>
    <col min="11268" max="11268" width="45.6328125" style="108" customWidth="1"/>
    <col min="11269" max="11269" width="10.26953125" style="108" customWidth="1"/>
    <col min="11270" max="11270" width="20.1796875" style="108" customWidth="1"/>
    <col min="11271" max="11271" width="20.1796875" style="108" bestFit="1" customWidth="1"/>
    <col min="11272" max="11279" width="9.7265625" style="108" customWidth="1"/>
    <col min="11280" max="11280" width="15.453125" style="108" bestFit="1" customWidth="1"/>
    <col min="11281" max="11281" width="14.36328125" style="108" customWidth="1"/>
    <col min="11282" max="11282" width="12.81640625" style="108" customWidth="1"/>
    <col min="11283" max="11283" width="13.90625" style="108" customWidth="1"/>
    <col min="11284" max="11284" width="13.1796875" style="108" customWidth="1"/>
    <col min="11285" max="11285" width="22.81640625" style="108" customWidth="1"/>
    <col min="11286" max="11287" width="8.7265625" style="108"/>
    <col min="11288" max="11288" width="24.26953125" style="108" bestFit="1" customWidth="1"/>
    <col min="11289" max="11289" width="22.81640625" style="108" bestFit="1" customWidth="1"/>
    <col min="11290" max="11520" width="8.7265625" style="108"/>
    <col min="11521" max="11521" width="3.453125" style="108" customWidth="1"/>
    <col min="11522" max="11522" width="25.7265625" style="108" customWidth="1"/>
    <col min="11523" max="11523" width="9" style="108" bestFit="1" customWidth="1"/>
    <col min="11524" max="11524" width="45.6328125" style="108" customWidth="1"/>
    <col min="11525" max="11525" width="10.26953125" style="108" customWidth="1"/>
    <col min="11526" max="11526" width="20.1796875" style="108" customWidth="1"/>
    <col min="11527" max="11527" width="20.1796875" style="108" bestFit="1" customWidth="1"/>
    <col min="11528" max="11535" width="9.7265625" style="108" customWidth="1"/>
    <col min="11536" max="11536" width="15.453125" style="108" bestFit="1" customWidth="1"/>
    <col min="11537" max="11537" width="14.36328125" style="108" customWidth="1"/>
    <col min="11538" max="11538" width="12.81640625" style="108" customWidth="1"/>
    <col min="11539" max="11539" width="13.90625" style="108" customWidth="1"/>
    <col min="11540" max="11540" width="13.1796875" style="108" customWidth="1"/>
    <col min="11541" max="11541" width="22.81640625" style="108" customWidth="1"/>
    <col min="11542" max="11543" width="8.7265625" style="108"/>
    <col min="11544" max="11544" width="24.26953125" style="108" bestFit="1" customWidth="1"/>
    <col min="11545" max="11545" width="22.81640625" style="108" bestFit="1" customWidth="1"/>
    <col min="11546" max="11776" width="8.7265625" style="108"/>
    <col min="11777" max="11777" width="3.453125" style="108" customWidth="1"/>
    <col min="11778" max="11778" width="25.7265625" style="108" customWidth="1"/>
    <col min="11779" max="11779" width="9" style="108" bestFit="1" customWidth="1"/>
    <col min="11780" max="11780" width="45.6328125" style="108" customWidth="1"/>
    <col min="11781" max="11781" width="10.26953125" style="108" customWidth="1"/>
    <col min="11782" max="11782" width="20.1796875" style="108" customWidth="1"/>
    <col min="11783" max="11783" width="20.1796875" style="108" bestFit="1" customWidth="1"/>
    <col min="11784" max="11791" width="9.7265625" style="108" customWidth="1"/>
    <col min="11792" max="11792" width="15.453125" style="108" bestFit="1" customWidth="1"/>
    <col min="11793" max="11793" width="14.36328125" style="108" customWidth="1"/>
    <col min="11794" max="11794" width="12.81640625" style="108" customWidth="1"/>
    <col min="11795" max="11795" width="13.90625" style="108" customWidth="1"/>
    <col min="11796" max="11796" width="13.1796875" style="108" customWidth="1"/>
    <col min="11797" max="11797" width="22.81640625" style="108" customWidth="1"/>
    <col min="11798" max="11799" width="8.7265625" style="108"/>
    <col min="11800" max="11800" width="24.26953125" style="108" bestFit="1" customWidth="1"/>
    <col min="11801" max="11801" width="22.81640625" style="108" bestFit="1" customWidth="1"/>
    <col min="11802" max="12032" width="8.7265625" style="108"/>
    <col min="12033" max="12033" width="3.453125" style="108" customWidth="1"/>
    <col min="12034" max="12034" width="25.7265625" style="108" customWidth="1"/>
    <col min="12035" max="12035" width="9" style="108" bestFit="1" customWidth="1"/>
    <col min="12036" max="12036" width="45.6328125" style="108" customWidth="1"/>
    <col min="12037" max="12037" width="10.26953125" style="108" customWidth="1"/>
    <col min="12038" max="12038" width="20.1796875" style="108" customWidth="1"/>
    <col min="12039" max="12039" width="20.1796875" style="108" bestFit="1" customWidth="1"/>
    <col min="12040" max="12047" width="9.7265625" style="108" customWidth="1"/>
    <col min="12048" max="12048" width="15.453125" style="108" bestFit="1" customWidth="1"/>
    <col min="12049" max="12049" width="14.36328125" style="108" customWidth="1"/>
    <col min="12050" max="12050" width="12.81640625" style="108" customWidth="1"/>
    <col min="12051" max="12051" width="13.90625" style="108" customWidth="1"/>
    <col min="12052" max="12052" width="13.1796875" style="108" customWidth="1"/>
    <col min="12053" max="12053" width="22.81640625" style="108" customWidth="1"/>
    <col min="12054" max="12055" width="8.7265625" style="108"/>
    <col min="12056" max="12056" width="24.26953125" style="108" bestFit="1" customWidth="1"/>
    <col min="12057" max="12057" width="22.81640625" style="108" bestFit="1" customWidth="1"/>
    <col min="12058" max="12288" width="8.7265625" style="108"/>
    <col min="12289" max="12289" width="3.453125" style="108" customWidth="1"/>
    <col min="12290" max="12290" width="25.7265625" style="108" customWidth="1"/>
    <col min="12291" max="12291" width="9" style="108" bestFit="1" customWidth="1"/>
    <col min="12292" max="12292" width="45.6328125" style="108" customWidth="1"/>
    <col min="12293" max="12293" width="10.26953125" style="108" customWidth="1"/>
    <col min="12294" max="12294" width="20.1796875" style="108" customWidth="1"/>
    <col min="12295" max="12295" width="20.1796875" style="108" bestFit="1" customWidth="1"/>
    <col min="12296" max="12303" width="9.7265625" style="108" customWidth="1"/>
    <col min="12304" max="12304" width="15.453125" style="108" bestFit="1" customWidth="1"/>
    <col min="12305" max="12305" width="14.36328125" style="108" customWidth="1"/>
    <col min="12306" max="12306" width="12.81640625" style="108" customWidth="1"/>
    <col min="12307" max="12307" width="13.90625" style="108" customWidth="1"/>
    <col min="12308" max="12308" width="13.1796875" style="108" customWidth="1"/>
    <col min="12309" max="12309" width="22.81640625" style="108" customWidth="1"/>
    <col min="12310" max="12311" width="8.7265625" style="108"/>
    <col min="12312" max="12312" width="24.26953125" style="108" bestFit="1" customWidth="1"/>
    <col min="12313" max="12313" width="22.81640625" style="108" bestFit="1" customWidth="1"/>
    <col min="12314" max="12544" width="8.7265625" style="108"/>
    <col min="12545" max="12545" width="3.453125" style="108" customWidth="1"/>
    <col min="12546" max="12546" width="25.7265625" style="108" customWidth="1"/>
    <col min="12547" max="12547" width="9" style="108" bestFit="1" customWidth="1"/>
    <col min="12548" max="12548" width="45.6328125" style="108" customWidth="1"/>
    <col min="12549" max="12549" width="10.26953125" style="108" customWidth="1"/>
    <col min="12550" max="12550" width="20.1796875" style="108" customWidth="1"/>
    <col min="12551" max="12551" width="20.1796875" style="108" bestFit="1" customWidth="1"/>
    <col min="12552" max="12559" width="9.7265625" style="108" customWidth="1"/>
    <col min="12560" max="12560" width="15.453125" style="108" bestFit="1" customWidth="1"/>
    <col min="12561" max="12561" width="14.36328125" style="108" customWidth="1"/>
    <col min="12562" max="12562" width="12.81640625" style="108" customWidth="1"/>
    <col min="12563" max="12563" width="13.90625" style="108" customWidth="1"/>
    <col min="12564" max="12564" width="13.1796875" style="108" customWidth="1"/>
    <col min="12565" max="12565" width="22.81640625" style="108" customWidth="1"/>
    <col min="12566" max="12567" width="8.7265625" style="108"/>
    <col min="12568" max="12568" width="24.26953125" style="108" bestFit="1" customWidth="1"/>
    <col min="12569" max="12569" width="22.81640625" style="108" bestFit="1" customWidth="1"/>
    <col min="12570" max="12800" width="8.7265625" style="108"/>
    <col min="12801" max="12801" width="3.453125" style="108" customWidth="1"/>
    <col min="12802" max="12802" width="25.7265625" style="108" customWidth="1"/>
    <col min="12803" max="12803" width="9" style="108" bestFit="1" customWidth="1"/>
    <col min="12804" max="12804" width="45.6328125" style="108" customWidth="1"/>
    <col min="12805" max="12805" width="10.26953125" style="108" customWidth="1"/>
    <col min="12806" max="12806" width="20.1796875" style="108" customWidth="1"/>
    <col min="12807" max="12807" width="20.1796875" style="108" bestFit="1" customWidth="1"/>
    <col min="12808" max="12815" width="9.7265625" style="108" customWidth="1"/>
    <col min="12816" max="12816" width="15.453125" style="108" bestFit="1" customWidth="1"/>
    <col min="12817" max="12817" width="14.36328125" style="108" customWidth="1"/>
    <col min="12818" max="12818" width="12.81640625" style="108" customWidth="1"/>
    <col min="12819" max="12819" width="13.90625" style="108" customWidth="1"/>
    <col min="12820" max="12820" width="13.1796875" style="108" customWidth="1"/>
    <col min="12821" max="12821" width="22.81640625" style="108" customWidth="1"/>
    <col min="12822" max="12823" width="8.7265625" style="108"/>
    <col min="12824" max="12824" width="24.26953125" style="108" bestFit="1" customWidth="1"/>
    <col min="12825" max="12825" width="22.81640625" style="108" bestFit="1" customWidth="1"/>
    <col min="12826" max="13056" width="8.7265625" style="108"/>
    <col min="13057" max="13057" width="3.453125" style="108" customWidth="1"/>
    <col min="13058" max="13058" width="25.7265625" style="108" customWidth="1"/>
    <col min="13059" max="13059" width="9" style="108" bestFit="1" customWidth="1"/>
    <col min="13060" max="13060" width="45.6328125" style="108" customWidth="1"/>
    <col min="13061" max="13061" width="10.26953125" style="108" customWidth="1"/>
    <col min="13062" max="13062" width="20.1796875" style="108" customWidth="1"/>
    <col min="13063" max="13063" width="20.1796875" style="108" bestFit="1" customWidth="1"/>
    <col min="13064" max="13071" width="9.7265625" style="108" customWidth="1"/>
    <col min="13072" max="13072" width="15.453125" style="108" bestFit="1" customWidth="1"/>
    <col min="13073" max="13073" width="14.36328125" style="108" customWidth="1"/>
    <col min="13074" max="13074" width="12.81640625" style="108" customWidth="1"/>
    <col min="13075" max="13075" width="13.90625" style="108" customWidth="1"/>
    <col min="13076" max="13076" width="13.1796875" style="108" customWidth="1"/>
    <col min="13077" max="13077" width="22.81640625" style="108" customWidth="1"/>
    <col min="13078" max="13079" width="8.7265625" style="108"/>
    <col min="13080" max="13080" width="24.26953125" style="108" bestFit="1" customWidth="1"/>
    <col min="13081" max="13081" width="22.81640625" style="108" bestFit="1" customWidth="1"/>
    <col min="13082" max="13312" width="8.7265625" style="108"/>
    <col min="13313" max="13313" width="3.453125" style="108" customWidth="1"/>
    <col min="13314" max="13314" width="25.7265625" style="108" customWidth="1"/>
    <col min="13315" max="13315" width="9" style="108" bestFit="1" customWidth="1"/>
    <col min="13316" max="13316" width="45.6328125" style="108" customWidth="1"/>
    <col min="13317" max="13317" width="10.26953125" style="108" customWidth="1"/>
    <col min="13318" max="13318" width="20.1796875" style="108" customWidth="1"/>
    <col min="13319" max="13319" width="20.1796875" style="108" bestFit="1" customWidth="1"/>
    <col min="13320" max="13327" width="9.7265625" style="108" customWidth="1"/>
    <col min="13328" max="13328" width="15.453125" style="108" bestFit="1" customWidth="1"/>
    <col min="13329" max="13329" width="14.36328125" style="108" customWidth="1"/>
    <col min="13330" max="13330" width="12.81640625" style="108" customWidth="1"/>
    <col min="13331" max="13331" width="13.90625" style="108" customWidth="1"/>
    <col min="13332" max="13332" width="13.1796875" style="108" customWidth="1"/>
    <col min="13333" max="13333" width="22.81640625" style="108" customWidth="1"/>
    <col min="13334" max="13335" width="8.7265625" style="108"/>
    <col min="13336" max="13336" width="24.26953125" style="108" bestFit="1" customWidth="1"/>
    <col min="13337" max="13337" width="22.81640625" style="108" bestFit="1" customWidth="1"/>
    <col min="13338" max="13568" width="8.7265625" style="108"/>
    <col min="13569" max="13569" width="3.453125" style="108" customWidth="1"/>
    <col min="13570" max="13570" width="25.7265625" style="108" customWidth="1"/>
    <col min="13571" max="13571" width="9" style="108" bestFit="1" customWidth="1"/>
    <col min="13572" max="13572" width="45.6328125" style="108" customWidth="1"/>
    <col min="13573" max="13573" width="10.26953125" style="108" customWidth="1"/>
    <col min="13574" max="13574" width="20.1796875" style="108" customWidth="1"/>
    <col min="13575" max="13575" width="20.1796875" style="108" bestFit="1" customWidth="1"/>
    <col min="13576" max="13583" width="9.7265625" style="108" customWidth="1"/>
    <col min="13584" max="13584" width="15.453125" style="108" bestFit="1" customWidth="1"/>
    <col min="13585" max="13585" width="14.36328125" style="108" customWidth="1"/>
    <col min="13586" max="13586" width="12.81640625" style="108" customWidth="1"/>
    <col min="13587" max="13587" width="13.90625" style="108" customWidth="1"/>
    <col min="13588" max="13588" width="13.1796875" style="108" customWidth="1"/>
    <col min="13589" max="13589" width="22.81640625" style="108" customWidth="1"/>
    <col min="13590" max="13591" width="8.7265625" style="108"/>
    <col min="13592" max="13592" width="24.26953125" style="108" bestFit="1" customWidth="1"/>
    <col min="13593" max="13593" width="22.81640625" style="108" bestFit="1" customWidth="1"/>
    <col min="13594" max="13824" width="8.7265625" style="108"/>
    <col min="13825" max="13825" width="3.453125" style="108" customWidth="1"/>
    <col min="13826" max="13826" width="25.7265625" style="108" customWidth="1"/>
    <col min="13827" max="13827" width="9" style="108" bestFit="1" customWidth="1"/>
    <col min="13828" max="13828" width="45.6328125" style="108" customWidth="1"/>
    <col min="13829" max="13829" width="10.26953125" style="108" customWidth="1"/>
    <col min="13830" max="13830" width="20.1796875" style="108" customWidth="1"/>
    <col min="13831" max="13831" width="20.1796875" style="108" bestFit="1" customWidth="1"/>
    <col min="13832" max="13839" width="9.7265625" style="108" customWidth="1"/>
    <col min="13840" max="13840" width="15.453125" style="108" bestFit="1" customWidth="1"/>
    <col min="13841" max="13841" width="14.36328125" style="108" customWidth="1"/>
    <col min="13842" max="13842" width="12.81640625" style="108" customWidth="1"/>
    <col min="13843" max="13843" width="13.90625" style="108" customWidth="1"/>
    <col min="13844" max="13844" width="13.1796875" style="108" customWidth="1"/>
    <col min="13845" max="13845" width="22.81640625" style="108" customWidth="1"/>
    <col min="13846" max="13847" width="8.7265625" style="108"/>
    <col min="13848" max="13848" width="24.26953125" style="108" bestFit="1" customWidth="1"/>
    <col min="13849" max="13849" width="22.81640625" style="108" bestFit="1" customWidth="1"/>
    <col min="13850" max="14080" width="8.7265625" style="108"/>
    <col min="14081" max="14081" width="3.453125" style="108" customWidth="1"/>
    <col min="14082" max="14082" width="25.7265625" style="108" customWidth="1"/>
    <col min="14083" max="14083" width="9" style="108" bestFit="1" customWidth="1"/>
    <col min="14084" max="14084" width="45.6328125" style="108" customWidth="1"/>
    <col min="14085" max="14085" width="10.26953125" style="108" customWidth="1"/>
    <col min="14086" max="14086" width="20.1796875" style="108" customWidth="1"/>
    <col min="14087" max="14087" width="20.1796875" style="108" bestFit="1" customWidth="1"/>
    <col min="14088" max="14095" width="9.7265625" style="108" customWidth="1"/>
    <col min="14096" max="14096" width="15.453125" style="108" bestFit="1" customWidth="1"/>
    <col min="14097" max="14097" width="14.36328125" style="108" customWidth="1"/>
    <col min="14098" max="14098" width="12.81640625" style="108" customWidth="1"/>
    <col min="14099" max="14099" width="13.90625" style="108" customWidth="1"/>
    <col min="14100" max="14100" width="13.1796875" style="108" customWidth="1"/>
    <col min="14101" max="14101" width="22.81640625" style="108" customWidth="1"/>
    <col min="14102" max="14103" width="8.7265625" style="108"/>
    <col min="14104" max="14104" width="24.26953125" style="108" bestFit="1" customWidth="1"/>
    <col min="14105" max="14105" width="22.81640625" style="108" bestFit="1" customWidth="1"/>
    <col min="14106" max="14336" width="8.7265625" style="108"/>
    <col min="14337" max="14337" width="3.453125" style="108" customWidth="1"/>
    <col min="14338" max="14338" width="25.7265625" style="108" customWidth="1"/>
    <col min="14339" max="14339" width="9" style="108" bestFit="1" customWidth="1"/>
    <col min="14340" max="14340" width="45.6328125" style="108" customWidth="1"/>
    <col min="14341" max="14341" width="10.26953125" style="108" customWidth="1"/>
    <col min="14342" max="14342" width="20.1796875" style="108" customWidth="1"/>
    <col min="14343" max="14343" width="20.1796875" style="108" bestFit="1" customWidth="1"/>
    <col min="14344" max="14351" width="9.7265625" style="108" customWidth="1"/>
    <col min="14352" max="14352" width="15.453125" style="108" bestFit="1" customWidth="1"/>
    <col min="14353" max="14353" width="14.36328125" style="108" customWidth="1"/>
    <col min="14354" max="14354" width="12.81640625" style="108" customWidth="1"/>
    <col min="14355" max="14355" width="13.90625" style="108" customWidth="1"/>
    <col min="14356" max="14356" width="13.1796875" style="108" customWidth="1"/>
    <col min="14357" max="14357" width="22.81640625" style="108" customWidth="1"/>
    <col min="14358" max="14359" width="8.7265625" style="108"/>
    <col min="14360" max="14360" width="24.26953125" style="108" bestFit="1" customWidth="1"/>
    <col min="14361" max="14361" width="22.81640625" style="108" bestFit="1" customWidth="1"/>
    <col min="14362" max="14592" width="8.7265625" style="108"/>
    <col min="14593" max="14593" width="3.453125" style="108" customWidth="1"/>
    <col min="14594" max="14594" width="25.7265625" style="108" customWidth="1"/>
    <col min="14595" max="14595" width="9" style="108" bestFit="1" customWidth="1"/>
    <col min="14596" max="14596" width="45.6328125" style="108" customWidth="1"/>
    <col min="14597" max="14597" width="10.26953125" style="108" customWidth="1"/>
    <col min="14598" max="14598" width="20.1796875" style="108" customWidth="1"/>
    <col min="14599" max="14599" width="20.1796875" style="108" bestFit="1" customWidth="1"/>
    <col min="14600" max="14607" width="9.7265625" style="108" customWidth="1"/>
    <col min="14608" max="14608" width="15.453125" style="108" bestFit="1" customWidth="1"/>
    <col min="14609" max="14609" width="14.36328125" style="108" customWidth="1"/>
    <col min="14610" max="14610" width="12.81640625" style="108" customWidth="1"/>
    <col min="14611" max="14611" width="13.90625" style="108" customWidth="1"/>
    <col min="14612" max="14612" width="13.1796875" style="108" customWidth="1"/>
    <col min="14613" max="14613" width="22.81640625" style="108" customWidth="1"/>
    <col min="14614" max="14615" width="8.7265625" style="108"/>
    <col min="14616" max="14616" width="24.26953125" style="108" bestFit="1" customWidth="1"/>
    <col min="14617" max="14617" width="22.81640625" style="108" bestFit="1" customWidth="1"/>
    <col min="14618" max="14848" width="8.7265625" style="108"/>
    <col min="14849" max="14849" width="3.453125" style="108" customWidth="1"/>
    <col min="14850" max="14850" width="25.7265625" style="108" customWidth="1"/>
    <col min="14851" max="14851" width="9" style="108" bestFit="1" customWidth="1"/>
    <col min="14852" max="14852" width="45.6328125" style="108" customWidth="1"/>
    <col min="14853" max="14853" width="10.26953125" style="108" customWidth="1"/>
    <col min="14854" max="14854" width="20.1796875" style="108" customWidth="1"/>
    <col min="14855" max="14855" width="20.1796875" style="108" bestFit="1" customWidth="1"/>
    <col min="14856" max="14863" width="9.7265625" style="108" customWidth="1"/>
    <col min="14864" max="14864" width="15.453125" style="108" bestFit="1" customWidth="1"/>
    <col min="14865" max="14865" width="14.36328125" style="108" customWidth="1"/>
    <col min="14866" max="14866" width="12.81640625" style="108" customWidth="1"/>
    <col min="14867" max="14867" width="13.90625" style="108" customWidth="1"/>
    <col min="14868" max="14868" width="13.1796875" style="108" customWidth="1"/>
    <col min="14869" max="14869" width="22.81640625" style="108" customWidth="1"/>
    <col min="14870" max="14871" width="8.7265625" style="108"/>
    <col min="14872" max="14872" width="24.26953125" style="108" bestFit="1" customWidth="1"/>
    <col min="14873" max="14873" width="22.81640625" style="108" bestFit="1" customWidth="1"/>
    <col min="14874" max="15104" width="8.7265625" style="108"/>
    <col min="15105" max="15105" width="3.453125" style="108" customWidth="1"/>
    <col min="15106" max="15106" width="25.7265625" style="108" customWidth="1"/>
    <col min="15107" max="15107" width="9" style="108" bestFit="1" customWidth="1"/>
    <col min="15108" max="15108" width="45.6328125" style="108" customWidth="1"/>
    <col min="15109" max="15109" width="10.26953125" style="108" customWidth="1"/>
    <col min="15110" max="15110" width="20.1796875" style="108" customWidth="1"/>
    <col min="15111" max="15111" width="20.1796875" style="108" bestFit="1" customWidth="1"/>
    <col min="15112" max="15119" width="9.7265625" style="108" customWidth="1"/>
    <col min="15120" max="15120" width="15.453125" style="108" bestFit="1" customWidth="1"/>
    <col min="15121" max="15121" width="14.36328125" style="108" customWidth="1"/>
    <col min="15122" max="15122" width="12.81640625" style="108" customWidth="1"/>
    <col min="15123" max="15123" width="13.90625" style="108" customWidth="1"/>
    <col min="15124" max="15124" width="13.1796875" style="108" customWidth="1"/>
    <col min="15125" max="15125" width="22.81640625" style="108" customWidth="1"/>
    <col min="15126" max="15127" width="8.7265625" style="108"/>
    <col min="15128" max="15128" width="24.26953125" style="108" bestFit="1" customWidth="1"/>
    <col min="15129" max="15129" width="22.81640625" style="108" bestFit="1" customWidth="1"/>
    <col min="15130" max="15360" width="8.7265625" style="108"/>
    <col min="15361" max="15361" width="3.453125" style="108" customWidth="1"/>
    <col min="15362" max="15362" width="25.7265625" style="108" customWidth="1"/>
    <col min="15363" max="15363" width="9" style="108" bestFit="1" customWidth="1"/>
    <col min="15364" max="15364" width="45.6328125" style="108" customWidth="1"/>
    <col min="15365" max="15365" width="10.26953125" style="108" customWidth="1"/>
    <col min="15366" max="15366" width="20.1796875" style="108" customWidth="1"/>
    <col min="15367" max="15367" width="20.1796875" style="108" bestFit="1" customWidth="1"/>
    <col min="15368" max="15375" width="9.7265625" style="108" customWidth="1"/>
    <col min="15376" max="15376" width="15.453125" style="108" bestFit="1" customWidth="1"/>
    <col min="15377" max="15377" width="14.36328125" style="108" customWidth="1"/>
    <col min="15378" max="15378" width="12.81640625" style="108" customWidth="1"/>
    <col min="15379" max="15379" width="13.90625" style="108" customWidth="1"/>
    <col min="15380" max="15380" width="13.1796875" style="108" customWidth="1"/>
    <col min="15381" max="15381" width="22.81640625" style="108" customWidth="1"/>
    <col min="15382" max="15383" width="8.7265625" style="108"/>
    <col min="15384" max="15384" width="24.26953125" style="108" bestFit="1" customWidth="1"/>
    <col min="15385" max="15385" width="22.81640625" style="108" bestFit="1" customWidth="1"/>
    <col min="15386" max="15616" width="8.7265625" style="108"/>
    <col min="15617" max="15617" width="3.453125" style="108" customWidth="1"/>
    <col min="15618" max="15618" width="25.7265625" style="108" customWidth="1"/>
    <col min="15619" max="15619" width="9" style="108" bestFit="1" customWidth="1"/>
    <col min="15620" max="15620" width="45.6328125" style="108" customWidth="1"/>
    <col min="15621" max="15621" width="10.26953125" style="108" customWidth="1"/>
    <col min="15622" max="15622" width="20.1796875" style="108" customWidth="1"/>
    <col min="15623" max="15623" width="20.1796875" style="108" bestFit="1" customWidth="1"/>
    <col min="15624" max="15631" width="9.7265625" style="108" customWidth="1"/>
    <col min="15632" max="15632" width="15.453125" style="108" bestFit="1" customWidth="1"/>
    <col min="15633" max="15633" width="14.36328125" style="108" customWidth="1"/>
    <col min="15634" max="15634" width="12.81640625" style="108" customWidth="1"/>
    <col min="15635" max="15635" width="13.90625" style="108" customWidth="1"/>
    <col min="15636" max="15636" width="13.1796875" style="108" customWidth="1"/>
    <col min="15637" max="15637" width="22.81640625" style="108" customWidth="1"/>
    <col min="15638" max="15639" width="8.7265625" style="108"/>
    <col min="15640" max="15640" width="24.26953125" style="108" bestFit="1" customWidth="1"/>
    <col min="15641" max="15641" width="22.81640625" style="108" bestFit="1" customWidth="1"/>
    <col min="15642" max="15872" width="8.7265625" style="108"/>
    <col min="15873" max="15873" width="3.453125" style="108" customWidth="1"/>
    <col min="15874" max="15874" width="25.7265625" style="108" customWidth="1"/>
    <col min="15875" max="15875" width="9" style="108" bestFit="1" customWidth="1"/>
    <col min="15876" max="15876" width="45.6328125" style="108" customWidth="1"/>
    <col min="15877" max="15877" width="10.26953125" style="108" customWidth="1"/>
    <col min="15878" max="15878" width="20.1796875" style="108" customWidth="1"/>
    <col min="15879" max="15879" width="20.1796875" style="108" bestFit="1" customWidth="1"/>
    <col min="15880" max="15887" width="9.7265625" style="108" customWidth="1"/>
    <col min="15888" max="15888" width="15.453125" style="108" bestFit="1" customWidth="1"/>
    <col min="15889" max="15889" width="14.36328125" style="108" customWidth="1"/>
    <col min="15890" max="15890" width="12.81640625" style="108" customWidth="1"/>
    <col min="15891" max="15891" width="13.90625" style="108" customWidth="1"/>
    <col min="15892" max="15892" width="13.1796875" style="108" customWidth="1"/>
    <col min="15893" max="15893" width="22.81640625" style="108" customWidth="1"/>
    <col min="15894" max="15895" width="8.7265625" style="108"/>
    <col min="15896" max="15896" width="24.26953125" style="108" bestFit="1" customWidth="1"/>
    <col min="15897" max="15897" width="22.81640625" style="108" bestFit="1" customWidth="1"/>
    <col min="15898" max="16128" width="8.7265625" style="108"/>
    <col min="16129" max="16129" width="3.453125" style="108" customWidth="1"/>
    <col min="16130" max="16130" width="25.7265625" style="108" customWidth="1"/>
    <col min="16131" max="16131" width="9" style="108" bestFit="1" customWidth="1"/>
    <col min="16132" max="16132" width="45.6328125" style="108" customWidth="1"/>
    <col min="16133" max="16133" width="10.26953125" style="108" customWidth="1"/>
    <col min="16134" max="16134" width="20.1796875" style="108" customWidth="1"/>
    <col min="16135" max="16135" width="20.1796875" style="108" bestFit="1" customWidth="1"/>
    <col min="16136" max="16143" width="9.7265625" style="108" customWidth="1"/>
    <col min="16144" max="16144" width="15.453125" style="108" bestFit="1" customWidth="1"/>
    <col min="16145" max="16145" width="14.36328125" style="108" customWidth="1"/>
    <col min="16146" max="16146" width="12.81640625" style="108" customWidth="1"/>
    <col min="16147" max="16147" width="13.90625" style="108" customWidth="1"/>
    <col min="16148" max="16148" width="13.1796875" style="108" customWidth="1"/>
    <col min="16149" max="16149" width="22.81640625" style="108" customWidth="1"/>
    <col min="16150" max="16151" width="8.7265625" style="108"/>
    <col min="16152" max="16152" width="24.26953125" style="108" bestFit="1" customWidth="1"/>
    <col min="16153" max="16153" width="22.81640625" style="108" bestFit="1" customWidth="1"/>
    <col min="16154" max="16384" width="8.7265625" style="108"/>
  </cols>
  <sheetData>
    <row r="1" spans="1:25" s="90" customFormat="1" ht="18.5" x14ac:dyDescent="0.45">
      <c r="A1" s="621" t="s">
        <v>34</v>
      </c>
      <c r="B1" s="621"/>
      <c r="C1" s="621"/>
      <c r="D1" s="621"/>
      <c r="E1" s="621"/>
      <c r="F1" s="621"/>
      <c r="G1" s="621"/>
      <c r="H1" s="621"/>
      <c r="I1" s="621"/>
      <c r="J1" s="621"/>
      <c r="K1" s="621"/>
      <c r="L1" s="621"/>
      <c r="M1" s="621"/>
      <c r="N1" s="621"/>
      <c r="O1" s="621"/>
      <c r="P1" s="621"/>
      <c r="Q1" s="621"/>
      <c r="R1" s="621"/>
      <c r="S1" s="621"/>
      <c r="T1" s="621"/>
      <c r="U1" s="621"/>
    </row>
    <row r="2" spans="1:25" s="91" customFormat="1" ht="18.5" x14ac:dyDescent="0.45">
      <c r="A2" s="621" t="s">
        <v>35</v>
      </c>
      <c r="B2" s="621"/>
      <c r="C2" s="621"/>
      <c r="D2" s="621"/>
      <c r="E2" s="621"/>
      <c r="F2" s="621"/>
      <c r="G2" s="621"/>
      <c r="H2" s="621"/>
      <c r="I2" s="621"/>
      <c r="J2" s="621"/>
      <c r="K2" s="621"/>
      <c r="L2" s="621"/>
      <c r="M2" s="621"/>
      <c r="N2" s="621"/>
      <c r="O2" s="621"/>
      <c r="P2" s="621"/>
      <c r="Q2" s="621"/>
      <c r="R2" s="621"/>
      <c r="S2" s="621"/>
      <c r="T2" s="621"/>
      <c r="U2" s="621"/>
    </row>
    <row r="3" spans="1:25" s="91" customFormat="1" ht="18.5" x14ac:dyDescent="0.45">
      <c r="A3" s="5" t="s">
        <v>36</v>
      </c>
      <c r="B3" s="5"/>
      <c r="C3" s="3" t="s">
        <v>2</v>
      </c>
      <c r="D3" s="5" t="s">
        <v>37</v>
      </c>
      <c r="E3" s="3"/>
      <c r="F3" s="3"/>
      <c r="G3" s="6"/>
      <c r="H3" s="7"/>
      <c r="I3" s="7"/>
      <c r="J3" s="7"/>
      <c r="K3" s="7"/>
      <c r="L3" s="7"/>
      <c r="M3" s="7"/>
      <c r="N3" s="7"/>
      <c r="O3" s="8"/>
      <c r="P3" s="9"/>
      <c r="Q3" s="9"/>
      <c r="R3" s="9"/>
      <c r="S3" s="9"/>
      <c r="T3" s="9"/>
      <c r="U3" s="92"/>
    </row>
    <row r="4" spans="1:25" s="91" customFormat="1" ht="18.5" x14ac:dyDescent="0.45">
      <c r="A4" s="5" t="s">
        <v>38</v>
      </c>
      <c r="B4" s="5"/>
      <c r="C4" s="3" t="s">
        <v>2</v>
      </c>
      <c r="D4" s="5" t="s">
        <v>39</v>
      </c>
      <c r="E4" s="3"/>
      <c r="F4" s="3"/>
      <c r="G4" s="6"/>
      <c r="H4" s="7"/>
      <c r="I4" s="7"/>
      <c r="J4" s="7"/>
      <c r="K4" s="7"/>
      <c r="L4" s="7"/>
      <c r="M4" s="7"/>
      <c r="N4" s="7"/>
      <c r="O4" s="8"/>
      <c r="P4" s="9"/>
      <c r="Q4" s="9"/>
      <c r="R4" s="9"/>
      <c r="S4" s="9"/>
      <c r="T4" s="9"/>
      <c r="U4" s="92"/>
    </row>
    <row r="5" spans="1:25" s="91" customFormat="1" ht="18.5" x14ac:dyDescent="0.45">
      <c r="A5" s="5" t="s">
        <v>40</v>
      </c>
      <c r="B5" s="5"/>
      <c r="C5" s="3" t="s">
        <v>2</v>
      </c>
      <c r="D5" s="5" t="s">
        <v>41</v>
      </c>
      <c r="E5" s="3"/>
      <c r="F5" s="3"/>
      <c r="G5" s="6"/>
      <c r="H5" s="7"/>
      <c r="I5" s="7"/>
      <c r="J5" s="7"/>
      <c r="K5" s="7"/>
      <c r="L5" s="7"/>
      <c r="M5" s="7"/>
      <c r="N5" s="7"/>
      <c r="O5" s="8"/>
      <c r="P5" s="9"/>
      <c r="Q5" s="9"/>
      <c r="R5" s="9"/>
      <c r="S5" s="9"/>
      <c r="T5" s="9"/>
      <c r="U5" s="92"/>
    </row>
    <row r="6" spans="1:25" s="91" customFormat="1" ht="21" customHeight="1" x14ac:dyDescent="0.45">
      <c r="A6" s="5" t="s">
        <v>42</v>
      </c>
      <c r="B6" s="5"/>
      <c r="C6" s="3" t="s">
        <v>2</v>
      </c>
      <c r="D6" s="5" t="s">
        <v>43</v>
      </c>
      <c r="E6" s="3"/>
      <c r="F6" s="11"/>
      <c r="G6" s="6"/>
      <c r="H6" s="7"/>
      <c r="I6" s="7"/>
      <c r="J6" s="7"/>
      <c r="K6" s="7"/>
      <c r="L6" s="7"/>
      <c r="M6" s="7"/>
      <c r="N6" s="7"/>
      <c r="O6" s="8"/>
      <c r="P6" s="9"/>
      <c r="Q6" s="9"/>
      <c r="R6" s="9"/>
      <c r="S6" s="9"/>
      <c r="T6" s="9"/>
    </row>
    <row r="7" spans="1:25" s="91" customFormat="1" ht="21.5" customHeight="1" x14ac:dyDescent="0.45">
      <c r="A7" s="5" t="s">
        <v>44</v>
      </c>
      <c r="B7" s="10"/>
      <c r="C7" s="3" t="s">
        <v>2</v>
      </c>
      <c r="D7" s="5" t="str">
        <f>B12</f>
        <v xml:space="preserve">PEMBIAYAAN </v>
      </c>
      <c r="E7" s="13"/>
      <c r="F7" s="13"/>
      <c r="G7" s="14"/>
      <c r="H7" s="15"/>
      <c r="I7" s="15"/>
      <c r="J7" s="15"/>
      <c r="K7" s="15"/>
      <c r="L7" s="15"/>
      <c r="M7" s="15"/>
      <c r="N7" s="15"/>
      <c r="O7" s="16"/>
      <c r="P7" s="10"/>
      <c r="Q7" s="10"/>
      <c r="R7" s="17"/>
      <c r="S7" s="10"/>
      <c r="T7" s="10"/>
    </row>
    <row r="8" spans="1:25" s="12" customFormat="1" ht="38" customHeight="1" x14ac:dyDescent="0.35">
      <c r="A8" s="622" t="s">
        <v>21</v>
      </c>
      <c r="B8" s="622" t="s">
        <v>45</v>
      </c>
      <c r="C8" s="622"/>
      <c r="D8" s="622"/>
      <c r="E8" s="622" t="s">
        <v>46</v>
      </c>
      <c r="F8" s="622" t="s">
        <v>47</v>
      </c>
      <c r="G8" s="622" t="s">
        <v>48</v>
      </c>
      <c r="H8" s="623" t="s">
        <v>210</v>
      </c>
      <c r="I8" s="623"/>
      <c r="J8" s="623"/>
      <c r="K8" s="623"/>
      <c r="L8" s="623"/>
      <c r="M8" s="623"/>
      <c r="N8" s="623"/>
      <c r="O8" s="623"/>
      <c r="P8" s="622" t="s">
        <v>50</v>
      </c>
      <c r="Q8" s="622"/>
      <c r="R8" s="622" t="s">
        <v>51</v>
      </c>
      <c r="S8" s="622"/>
      <c r="T8" s="622"/>
      <c r="U8" s="622" t="s">
        <v>52</v>
      </c>
    </row>
    <row r="9" spans="1:25" s="12" customFormat="1" ht="46.5" customHeight="1" x14ac:dyDescent="0.35">
      <c r="A9" s="622"/>
      <c r="B9" s="622" t="s">
        <v>53</v>
      </c>
      <c r="C9" s="623" t="s">
        <v>54</v>
      </c>
      <c r="D9" s="623"/>
      <c r="E9" s="622"/>
      <c r="F9" s="622"/>
      <c r="G9" s="622"/>
      <c r="H9" s="93" t="s">
        <v>55</v>
      </c>
      <c r="I9" s="93" t="s">
        <v>56</v>
      </c>
      <c r="J9" s="93" t="s">
        <v>57</v>
      </c>
      <c r="K9" s="93" t="s">
        <v>58</v>
      </c>
      <c r="L9" s="93" t="s">
        <v>59</v>
      </c>
      <c r="M9" s="93" t="s">
        <v>60</v>
      </c>
      <c r="N9" s="93" t="s">
        <v>61</v>
      </c>
      <c r="O9" s="93" t="s">
        <v>62</v>
      </c>
      <c r="P9" s="622" t="s">
        <v>441</v>
      </c>
      <c r="Q9" s="622" t="s">
        <v>212</v>
      </c>
      <c r="R9" s="622" t="s">
        <v>65</v>
      </c>
      <c r="S9" s="622" t="s">
        <v>66</v>
      </c>
      <c r="T9" s="622" t="s">
        <v>66</v>
      </c>
      <c r="U9" s="622"/>
    </row>
    <row r="10" spans="1:25" s="12" customFormat="1" x14ac:dyDescent="0.35">
      <c r="A10" s="622"/>
      <c r="B10" s="622"/>
      <c r="C10" s="623"/>
      <c r="D10" s="623"/>
      <c r="E10" s="622"/>
      <c r="F10" s="622"/>
      <c r="G10" s="622"/>
      <c r="H10" s="93">
        <v>2023</v>
      </c>
      <c r="I10" s="93">
        <f t="shared" ref="I10:U11" si="0">H10+1</f>
        <v>2024</v>
      </c>
      <c r="J10" s="93">
        <f t="shared" si="0"/>
        <v>2025</v>
      </c>
      <c r="K10" s="93">
        <f t="shared" si="0"/>
        <v>2026</v>
      </c>
      <c r="L10" s="93">
        <f t="shared" si="0"/>
        <v>2027</v>
      </c>
      <c r="M10" s="93">
        <f t="shared" si="0"/>
        <v>2028</v>
      </c>
      <c r="N10" s="93">
        <f t="shared" si="0"/>
        <v>2029</v>
      </c>
      <c r="O10" s="93">
        <f t="shared" si="0"/>
        <v>2030</v>
      </c>
      <c r="P10" s="622"/>
      <c r="Q10" s="622"/>
      <c r="R10" s="622"/>
      <c r="S10" s="622"/>
      <c r="T10" s="622"/>
      <c r="U10" s="622"/>
    </row>
    <row r="11" spans="1:25" s="12" customFormat="1" x14ac:dyDescent="0.35">
      <c r="A11" s="111">
        <v>1</v>
      </c>
      <c r="B11" s="111">
        <f t="shared" ref="B11:H11" si="1">A11+1</f>
        <v>2</v>
      </c>
      <c r="C11" s="111">
        <f t="shared" si="1"/>
        <v>3</v>
      </c>
      <c r="D11" s="111">
        <f t="shared" si="1"/>
        <v>4</v>
      </c>
      <c r="E11" s="111">
        <f t="shared" si="1"/>
        <v>5</v>
      </c>
      <c r="F11" s="111">
        <f t="shared" si="1"/>
        <v>6</v>
      </c>
      <c r="G11" s="111">
        <f t="shared" si="1"/>
        <v>7</v>
      </c>
      <c r="H11" s="111">
        <f t="shared" si="1"/>
        <v>8</v>
      </c>
      <c r="I11" s="111">
        <f t="shared" si="0"/>
        <v>9</v>
      </c>
      <c r="J11" s="111">
        <f t="shared" si="0"/>
        <v>10</v>
      </c>
      <c r="K11" s="111">
        <f t="shared" si="0"/>
        <v>11</v>
      </c>
      <c r="L11" s="111">
        <f t="shared" si="0"/>
        <v>12</v>
      </c>
      <c r="M11" s="111">
        <f t="shared" si="0"/>
        <v>13</v>
      </c>
      <c r="N11" s="111">
        <f t="shared" si="0"/>
        <v>14</v>
      </c>
      <c r="O11" s="111">
        <f t="shared" si="0"/>
        <v>15</v>
      </c>
      <c r="P11" s="111">
        <f t="shared" si="0"/>
        <v>16</v>
      </c>
      <c r="Q11" s="111">
        <f t="shared" si="0"/>
        <v>17</v>
      </c>
      <c r="R11" s="111">
        <f t="shared" si="0"/>
        <v>18</v>
      </c>
      <c r="S11" s="111">
        <f t="shared" si="0"/>
        <v>19</v>
      </c>
      <c r="T11" s="111">
        <f t="shared" si="0"/>
        <v>20</v>
      </c>
      <c r="U11" s="111">
        <f t="shared" si="0"/>
        <v>21</v>
      </c>
    </row>
    <row r="12" spans="1:25" ht="25" customHeight="1" x14ac:dyDescent="0.35">
      <c r="A12" s="18">
        <v>6</v>
      </c>
      <c r="B12" s="31" t="s">
        <v>545</v>
      </c>
      <c r="C12" s="20" t="s">
        <v>255</v>
      </c>
      <c r="D12" s="19" t="s">
        <v>546</v>
      </c>
      <c r="E12" s="19"/>
      <c r="F12" s="19"/>
      <c r="G12" s="19"/>
      <c r="H12" s="102"/>
      <c r="I12" s="102"/>
      <c r="J12" s="102"/>
      <c r="K12" s="102"/>
      <c r="L12" s="102"/>
      <c r="M12" s="102"/>
      <c r="N12" s="102"/>
      <c r="O12" s="102"/>
      <c r="P12" s="105"/>
      <c r="Q12" s="20"/>
      <c r="R12" s="20"/>
      <c r="S12" s="100"/>
      <c r="T12" s="100"/>
      <c r="U12" s="101"/>
      <c r="V12" s="231"/>
      <c r="W12" s="232"/>
      <c r="X12" s="233"/>
      <c r="Y12" s="234"/>
    </row>
    <row r="13" spans="1:25" ht="25" customHeight="1" x14ac:dyDescent="0.35">
      <c r="A13" s="96"/>
      <c r="B13" s="24"/>
      <c r="C13" s="24">
        <v>1</v>
      </c>
      <c r="D13" s="235" t="s">
        <v>547</v>
      </c>
      <c r="E13" s="103" t="s">
        <v>37</v>
      </c>
      <c r="F13" s="23" t="s">
        <v>90</v>
      </c>
      <c r="G13" s="23" t="s">
        <v>302</v>
      </c>
      <c r="H13" s="24">
        <v>2023</v>
      </c>
      <c r="I13" s="30"/>
      <c r="J13" s="30"/>
      <c r="K13" s="30"/>
      <c r="L13" s="30"/>
      <c r="M13" s="30"/>
      <c r="N13" s="30"/>
      <c r="O13" s="30"/>
      <c r="P13" s="97">
        <v>120000000</v>
      </c>
      <c r="Q13" s="24" t="s">
        <v>120</v>
      </c>
      <c r="R13" s="24" t="s">
        <v>75</v>
      </c>
      <c r="S13" s="25" t="s">
        <v>76</v>
      </c>
      <c r="T13" s="25" t="s">
        <v>76</v>
      </c>
      <c r="U13" s="32" t="s">
        <v>3</v>
      </c>
    </row>
    <row r="14" spans="1:25" ht="25" customHeight="1" x14ac:dyDescent="0.35">
      <c r="A14" s="245"/>
      <c r="B14" s="39"/>
      <c r="C14" s="38">
        <v>1</v>
      </c>
      <c r="D14" s="34" t="s">
        <v>547</v>
      </c>
      <c r="E14" s="35" t="s">
        <v>37</v>
      </c>
      <c r="F14" s="35" t="s">
        <v>90</v>
      </c>
      <c r="G14" s="36" t="s">
        <v>302</v>
      </c>
      <c r="H14" s="30"/>
      <c r="I14" s="35">
        <v>2024</v>
      </c>
      <c r="J14" s="30"/>
      <c r="K14" s="30"/>
      <c r="L14" s="30"/>
      <c r="M14" s="30"/>
      <c r="N14" s="30"/>
      <c r="O14" s="30"/>
      <c r="P14" s="257">
        <v>60000000</v>
      </c>
      <c r="Q14" s="24" t="s">
        <v>120</v>
      </c>
      <c r="R14" s="36" t="s">
        <v>75</v>
      </c>
      <c r="S14" s="39"/>
      <c r="T14" s="39"/>
      <c r="U14" s="40" t="s">
        <v>3</v>
      </c>
    </row>
    <row r="15" spans="1:25" ht="25" customHeight="1" x14ac:dyDescent="0.35">
      <c r="A15" s="18"/>
      <c r="B15" s="28"/>
      <c r="C15" s="28">
        <v>1</v>
      </c>
      <c r="D15" s="236" t="s">
        <v>547</v>
      </c>
      <c r="E15" s="110" t="s">
        <v>37</v>
      </c>
      <c r="F15" s="27" t="s">
        <v>90</v>
      </c>
      <c r="G15" s="27" t="s">
        <v>302</v>
      </c>
      <c r="H15" s="30"/>
      <c r="I15" s="30"/>
      <c r="J15" s="28">
        <v>2025</v>
      </c>
      <c r="K15" s="30"/>
      <c r="L15" s="30"/>
      <c r="M15" s="30"/>
      <c r="N15" s="30"/>
      <c r="O15" s="30"/>
      <c r="P15" s="98">
        <v>200000000</v>
      </c>
      <c r="Q15" s="24" t="s">
        <v>120</v>
      </c>
      <c r="R15" s="28" t="s">
        <v>75</v>
      </c>
      <c r="S15" s="29" t="s">
        <v>76</v>
      </c>
      <c r="T15" s="29" t="s">
        <v>76</v>
      </c>
      <c r="U15" s="26" t="s">
        <v>3</v>
      </c>
      <c r="V15" s="231"/>
      <c r="W15" s="232"/>
      <c r="X15" s="233"/>
      <c r="Y15" s="234" t="e">
        <f>#REF!-P15</f>
        <v>#REF!</v>
      </c>
    </row>
    <row r="16" spans="1:25" ht="25" customHeight="1" x14ac:dyDescent="0.35">
      <c r="A16" s="18"/>
      <c r="B16" s="28"/>
      <c r="C16" s="28">
        <v>1</v>
      </c>
      <c r="D16" s="236" t="s">
        <v>547</v>
      </c>
      <c r="E16" s="110" t="s">
        <v>37</v>
      </c>
      <c r="F16" s="27" t="s">
        <v>90</v>
      </c>
      <c r="G16" s="27" t="s">
        <v>302</v>
      </c>
      <c r="H16" s="30"/>
      <c r="I16" s="30"/>
      <c r="J16" s="30"/>
      <c r="K16" s="28">
        <v>2026</v>
      </c>
      <c r="L16" s="30"/>
      <c r="M16" s="30"/>
      <c r="N16" s="30"/>
      <c r="O16" s="30"/>
      <c r="P16" s="98">
        <v>50000000</v>
      </c>
      <c r="Q16" s="24" t="s">
        <v>120</v>
      </c>
      <c r="R16" s="28" t="s">
        <v>75</v>
      </c>
      <c r="S16" s="29" t="s">
        <v>76</v>
      </c>
      <c r="T16" s="29" t="s">
        <v>76</v>
      </c>
      <c r="U16" s="26" t="s">
        <v>3</v>
      </c>
      <c r="V16" s="231"/>
      <c r="W16" s="232"/>
      <c r="X16" s="233"/>
      <c r="Y16" s="234" t="e">
        <f>#REF!-P16</f>
        <v>#REF!</v>
      </c>
    </row>
    <row r="17" spans="1:25" ht="25" customHeight="1" x14ac:dyDescent="0.35">
      <c r="A17" s="18"/>
      <c r="B17" s="28"/>
      <c r="C17" s="28">
        <v>1</v>
      </c>
      <c r="D17" s="236" t="s">
        <v>547</v>
      </c>
      <c r="E17" s="110" t="s">
        <v>37</v>
      </c>
      <c r="F17" s="27" t="s">
        <v>90</v>
      </c>
      <c r="G17" s="27" t="s">
        <v>302</v>
      </c>
      <c r="H17" s="30"/>
      <c r="I17" s="30"/>
      <c r="J17" s="30"/>
      <c r="K17" s="30"/>
      <c r="L17" s="28">
        <v>2027</v>
      </c>
      <c r="M17" s="30"/>
      <c r="N17" s="30"/>
      <c r="O17" s="30"/>
      <c r="P17" s="98">
        <v>35000000</v>
      </c>
      <c r="Q17" s="24" t="s">
        <v>120</v>
      </c>
      <c r="R17" s="28" t="s">
        <v>75</v>
      </c>
      <c r="S17" s="29" t="s">
        <v>76</v>
      </c>
      <c r="T17" s="29" t="s">
        <v>76</v>
      </c>
      <c r="U17" s="26" t="s">
        <v>3</v>
      </c>
      <c r="V17" s="237"/>
      <c r="W17" s="232"/>
      <c r="X17" s="233"/>
      <c r="Y17" s="238" t="e">
        <f>#REF!-P17</f>
        <v>#REF!</v>
      </c>
    </row>
    <row r="18" spans="1:25" ht="25" customHeight="1" x14ac:dyDescent="0.35">
      <c r="A18" s="18"/>
      <c r="B18" s="28"/>
      <c r="C18" s="28">
        <v>1</v>
      </c>
      <c r="D18" s="236" t="s">
        <v>547</v>
      </c>
      <c r="E18" s="110" t="s">
        <v>37</v>
      </c>
      <c r="F18" s="27" t="s">
        <v>90</v>
      </c>
      <c r="G18" s="27" t="s">
        <v>302</v>
      </c>
      <c r="H18" s="30"/>
      <c r="I18" s="30"/>
      <c r="J18" s="30"/>
      <c r="K18" s="30"/>
      <c r="L18" s="30"/>
      <c r="M18" s="37">
        <v>2028</v>
      </c>
      <c r="N18" s="30"/>
      <c r="O18" s="30"/>
      <c r="P18" s="98">
        <v>73220000</v>
      </c>
      <c r="Q18" s="24" t="s">
        <v>120</v>
      </c>
      <c r="R18" s="28" t="s">
        <v>75</v>
      </c>
      <c r="S18" s="29" t="s">
        <v>76</v>
      </c>
      <c r="T18" s="29" t="s">
        <v>76</v>
      </c>
      <c r="U18" s="26" t="s">
        <v>3</v>
      </c>
      <c r="V18" s="239"/>
      <c r="W18" s="232"/>
      <c r="X18" s="233"/>
      <c r="Y18" s="240" t="e">
        <f>#REF!-P18</f>
        <v>#REF!</v>
      </c>
    </row>
    <row r="19" spans="1:25" ht="25" customHeight="1" x14ac:dyDescent="0.35">
      <c r="A19" s="18"/>
      <c r="B19" s="28"/>
      <c r="C19" s="28">
        <v>1</v>
      </c>
      <c r="D19" s="236" t="s">
        <v>548</v>
      </c>
      <c r="E19" s="110" t="s">
        <v>37</v>
      </c>
      <c r="F19" s="27" t="s">
        <v>90</v>
      </c>
      <c r="G19" s="27" t="s">
        <v>302</v>
      </c>
      <c r="H19" s="30"/>
      <c r="I19" s="30"/>
      <c r="J19" s="30"/>
      <c r="K19" s="30"/>
      <c r="L19" s="30"/>
      <c r="M19" s="30"/>
      <c r="N19" s="37">
        <v>2029</v>
      </c>
      <c r="O19" s="30"/>
      <c r="P19" s="98">
        <v>12875700</v>
      </c>
      <c r="Q19" s="28" t="s">
        <v>74</v>
      </c>
      <c r="R19" s="28" t="s">
        <v>75</v>
      </c>
      <c r="S19" s="29" t="s">
        <v>76</v>
      </c>
      <c r="T19" s="29" t="s">
        <v>76</v>
      </c>
      <c r="U19" s="26" t="s">
        <v>549</v>
      </c>
      <c r="V19" s="239"/>
      <c r="W19" s="241"/>
      <c r="X19" s="258" t="e">
        <f>#REF!-P19</f>
        <v>#REF!</v>
      </c>
      <c r="Y19" s="259"/>
    </row>
    <row r="20" spans="1:25" ht="16" customHeight="1" thickBot="1" x14ac:dyDescent="0.4">
      <c r="A20" s="247" t="s">
        <v>206</v>
      </c>
      <c r="B20" s="248"/>
      <c r="C20" s="248"/>
      <c r="D20" s="248"/>
      <c r="E20" s="248"/>
      <c r="F20" s="248"/>
      <c r="G20" s="248"/>
      <c r="H20" s="249"/>
      <c r="I20" s="249"/>
      <c r="J20" s="249"/>
      <c r="K20" s="249"/>
      <c r="L20" s="249"/>
      <c r="M20" s="249"/>
      <c r="N20" s="249"/>
      <c r="O20" s="249"/>
      <c r="P20" s="250">
        <v>1605420599</v>
      </c>
      <c r="Q20" s="251"/>
      <c r="R20" s="252"/>
      <c r="S20" s="253"/>
      <c r="T20" s="252"/>
      <c r="U20" s="254"/>
    </row>
    <row r="21" spans="1:25" x14ac:dyDescent="0.35">
      <c r="B21" s="43"/>
      <c r="C21" s="44"/>
      <c r="S21" s="49"/>
    </row>
    <row r="22" spans="1:25" x14ac:dyDescent="0.35">
      <c r="B22" s="50"/>
      <c r="D22" s="44" t="s">
        <v>207</v>
      </c>
      <c r="F22" s="44"/>
      <c r="G22" s="52"/>
      <c r="H22" s="44"/>
      <c r="I22" s="44"/>
      <c r="J22" s="44"/>
      <c r="K22" s="44"/>
      <c r="L22" s="44"/>
      <c r="M22" s="44"/>
      <c r="N22" s="44"/>
      <c r="O22" s="44"/>
      <c r="Q22" s="44"/>
      <c r="R22" s="44" t="s">
        <v>208</v>
      </c>
      <c r="S22" s="49"/>
    </row>
    <row r="23" spans="1:25" x14ac:dyDescent="0.35">
      <c r="B23" s="66"/>
      <c r="D23" s="44" t="s">
        <v>22</v>
      </c>
      <c r="F23" s="44"/>
      <c r="G23" s="52"/>
      <c r="H23" s="44"/>
      <c r="I23" s="44"/>
      <c r="J23" s="44"/>
      <c r="K23" s="44"/>
      <c r="L23" s="44"/>
      <c r="M23" s="44"/>
      <c r="N23" s="44"/>
      <c r="O23" s="44"/>
      <c r="Q23" s="44"/>
      <c r="R23" s="44"/>
      <c r="S23" s="49"/>
    </row>
    <row r="24" spans="1:25" x14ac:dyDescent="0.35">
      <c r="B24" s="66"/>
      <c r="C24" s="44"/>
      <c r="D24" s="44"/>
      <c r="F24" s="44"/>
      <c r="G24" s="52"/>
      <c r="H24" s="44"/>
      <c r="I24" s="44"/>
      <c r="J24" s="44"/>
      <c r="K24" s="44"/>
      <c r="L24" s="44"/>
      <c r="M24" s="44"/>
      <c r="N24" s="44"/>
      <c r="O24" s="44"/>
      <c r="Q24" s="44"/>
      <c r="R24" s="44"/>
      <c r="S24" s="49"/>
    </row>
    <row r="25" spans="1:25" x14ac:dyDescent="0.35">
      <c r="B25" s="66"/>
      <c r="C25" s="255"/>
      <c r="D25" s="44"/>
      <c r="F25" s="44"/>
      <c r="G25" s="52"/>
      <c r="H25" s="44"/>
      <c r="I25" s="44"/>
      <c r="J25" s="44"/>
      <c r="K25" s="44"/>
      <c r="L25" s="44"/>
      <c r="M25" s="44"/>
      <c r="N25" s="44"/>
      <c r="O25" s="44"/>
      <c r="Q25" s="44"/>
      <c r="R25" s="44"/>
      <c r="S25" s="49"/>
    </row>
    <row r="26" spans="1:25" x14ac:dyDescent="0.35">
      <c r="B26" s="66"/>
      <c r="C26" s="44"/>
      <c r="G26" s="52"/>
      <c r="H26" s="44"/>
      <c r="I26" s="44"/>
      <c r="J26" s="44"/>
      <c r="K26" s="44"/>
      <c r="L26" s="44"/>
      <c r="M26" s="44"/>
      <c r="N26" s="44"/>
      <c r="O26" s="44"/>
      <c r="Q26" s="44"/>
      <c r="S26" s="49"/>
    </row>
    <row r="27" spans="1:25" x14ac:dyDescent="0.35">
      <c r="B27" s="66"/>
      <c r="C27" s="44"/>
      <c r="D27" s="54" t="s">
        <v>1</v>
      </c>
      <c r="F27" s="54"/>
      <c r="G27" s="52"/>
      <c r="H27" s="44"/>
      <c r="I27" s="44"/>
      <c r="J27" s="44"/>
      <c r="K27" s="44"/>
      <c r="L27" s="44"/>
      <c r="M27" s="44"/>
      <c r="N27" s="44"/>
      <c r="O27" s="44"/>
      <c r="Q27" s="44"/>
      <c r="R27" s="54" t="s">
        <v>209</v>
      </c>
      <c r="S27" s="49"/>
    </row>
    <row r="28" spans="1:25" x14ac:dyDescent="0.35">
      <c r="B28" s="256"/>
      <c r="C28" s="44"/>
      <c r="E28" s="54"/>
      <c r="F28" s="54"/>
      <c r="G28" s="52"/>
      <c r="H28" s="44"/>
      <c r="I28" s="44"/>
      <c r="J28" s="44"/>
      <c r="K28" s="44"/>
      <c r="L28" s="44"/>
      <c r="M28" s="44"/>
      <c r="N28" s="44"/>
      <c r="O28" s="44"/>
      <c r="P28" s="55"/>
      <c r="Q28" s="44"/>
      <c r="S28" s="49"/>
    </row>
    <row r="29" spans="1:25" x14ac:dyDescent="0.35">
      <c r="A29" s="54"/>
      <c r="B29" s="256"/>
      <c r="C29" s="54"/>
      <c r="E29" s="54"/>
      <c r="F29" s="54"/>
      <c r="G29" s="52"/>
      <c r="H29" s="44"/>
      <c r="I29" s="44"/>
      <c r="J29" s="44"/>
      <c r="K29" s="44"/>
      <c r="L29" s="44"/>
      <c r="M29" s="44"/>
      <c r="N29" s="44"/>
      <c r="O29" s="44"/>
      <c r="P29" s="55"/>
      <c r="Q29" s="44"/>
      <c r="S29" s="49"/>
    </row>
    <row r="30" spans="1:25" x14ac:dyDescent="0.35">
      <c r="A30" s="54"/>
      <c r="B30" s="256"/>
      <c r="C30" s="54"/>
      <c r="E30" s="54"/>
      <c r="F30" s="54"/>
      <c r="G30" s="52"/>
      <c r="H30" s="44"/>
      <c r="I30" s="44"/>
      <c r="J30" s="44"/>
      <c r="K30" s="44"/>
      <c r="L30" s="44"/>
      <c r="M30" s="44"/>
      <c r="N30" s="44"/>
      <c r="O30" s="44"/>
      <c r="P30" s="55"/>
      <c r="Q30" s="44"/>
      <c r="S30" s="49"/>
    </row>
    <row r="31" spans="1:25" x14ac:dyDescent="0.35">
      <c r="A31" s="54"/>
      <c r="B31" s="256"/>
      <c r="C31" s="54"/>
      <c r="E31" s="54"/>
      <c r="F31" s="54"/>
      <c r="G31" s="52"/>
      <c r="H31" s="44"/>
      <c r="I31" s="44"/>
      <c r="J31" s="44"/>
      <c r="K31" s="44"/>
      <c r="L31" s="44"/>
      <c r="M31" s="44"/>
      <c r="N31" s="44"/>
      <c r="O31" s="44"/>
      <c r="P31" s="56"/>
      <c r="Q31" s="44"/>
      <c r="S31" s="49"/>
    </row>
    <row r="32" spans="1:25" x14ac:dyDescent="0.35">
      <c r="A32" s="54"/>
      <c r="B32" s="256"/>
      <c r="C32" s="54"/>
      <c r="E32" s="54"/>
      <c r="F32" s="54"/>
      <c r="G32" s="52"/>
      <c r="H32" s="44"/>
      <c r="I32" s="44"/>
      <c r="J32" s="44"/>
      <c r="K32" s="44"/>
      <c r="L32" s="44"/>
      <c r="M32" s="44"/>
      <c r="N32" s="44"/>
      <c r="O32" s="44"/>
      <c r="P32" s="56"/>
      <c r="Q32" s="44"/>
      <c r="S32" s="57"/>
    </row>
    <row r="33" spans="1:21" x14ac:dyDescent="0.35">
      <c r="A33" s="54"/>
      <c r="B33" s="256"/>
      <c r="C33" s="54"/>
      <c r="E33" s="54"/>
      <c r="F33" s="54"/>
      <c r="G33" s="52"/>
      <c r="H33" s="44"/>
      <c r="I33" s="44"/>
      <c r="J33" s="44"/>
      <c r="K33" s="44"/>
      <c r="L33" s="44"/>
      <c r="M33" s="44"/>
      <c r="N33" s="44"/>
      <c r="O33" s="44"/>
      <c r="P33" s="56"/>
      <c r="Q33" s="44"/>
      <c r="S33" s="57"/>
    </row>
    <row r="34" spans="1:21" s="45" customFormat="1" x14ac:dyDescent="0.35">
      <c r="A34" s="54"/>
      <c r="B34" s="256"/>
      <c r="C34" s="54"/>
      <c r="E34" s="54"/>
      <c r="F34" s="54"/>
      <c r="G34" s="52"/>
      <c r="H34" s="44"/>
      <c r="I34" s="44"/>
      <c r="J34" s="44"/>
      <c r="K34" s="44"/>
      <c r="L34" s="44"/>
      <c r="M34" s="44"/>
      <c r="N34" s="44"/>
      <c r="O34" s="44"/>
      <c r="P34" s="56"/>
      <c r="Q34" s="44"/>
      <c r="S34" s="50"/>
      <c r="U34" s="46"/>
    </row>
    <row r="35" spans="1:21" s="45" customFormat="1" x14ac:dyDescent="0.35">
      <c r="A35" s="54"/>
      <c r="B35" s="256"/>
      <c r="C35" s="54"/>
      <c r="E35" s="54"/>
      <c r="F35" s="46"/>
      <c r="G35" s="47"/>
      <c r="H35" s="44"/>
      <c r="I35" s="44"/>
      <c r="J35" s="44"/>
      <c r="K35" s="44"/>
      <c r="L35" s="44"/>
      <c r="M35" s="44"/>
      <c r="N35" s="44"/>
      <c r="O35" s="44"/>
      <c r="P35" s="59"/>
      <c r="Q35" s="44"/>
      <c r="S35" s="50"/>
      <c r="U35" s="46"/>
    </row>
    <row r="36" spans="1:21" s="45" customFormat="1" x14ac:dyDescent="0.35">
      <c r="A36" s="54"/>
      <c r="B36" s="256"/>
      <c r="C36" s="54"/>
      <c r="E36" s="54"/>
      <c r="F36" s="54"/>
      <c r="G36" s="52"/>
      <c r="H36" s="44"/>
      <c r="I36" s="44"/>
      <c r="J36" s="44"/>
      <c r="K36" s="44"/>
      <c r="L36" s="44"/>
      <c r="M36" s="44"/>
      <c r="N36" s="44"/>
      <c r="O36" s="44"/>
      <c r="P36" s="56"/>
      <c r="Q36" s="44"/>
      <c r="S36" s="50"/>
      <c r="U36" s="46"/>
    </row>
    <row r="37" spans="1:21" s="45" customFormat="1" x14ac:dyDescent="0.35">
      <c r="A37" s="54"/>
      <c r="B37" s="256"/>
      <c r="C37" s="54"/>
      <c r="E37" s="54"/>
      <c r="F37" s="54"/>
      <c r="G37" s="52"/>
      <c r="H37" s="44"/>
      <c r="I37" s="44"/>
      <c r="J37" s="44"/>
      <c r="K37" s="44"/>
      <c r="L37" s="44"/>
      <c r="M37" s="44"/>
      <c r="N37" s="44"/>
      <c r="O37" s="44"/>
      <c r="P37" s="56"/>
      <c r="Q37" s="44"/>
      <c r="S37" s="50"/>
      <c r="U37" s="46"/>
    </row>
    <row r="38" spans="1:21" s="45" customFormat="1" x14ac:dyDescent="0.35">
      <c r="A38" s="54"/>
      <c r="B38" s="256"/>
      <c r="C38" s="54"/>
      <c r="E38" s="54"/>
      <c r="F38" s="54"/>
      <c r="G38" s="52"/>
      <c r="H38" s="44"/>
      <c r="I38" s="44"/>
      <c r="J38" s="44"/>
      <c r="K38" s="44"/>
      <c r="L38" s="44"/>
      <c r="M38" s="44"/>
      <c r="N38" s="44"/>
      <c r="O38" s="44"/>
      <c r="P38" s="56"/>
      <c r="Q38" s="44"/>
      <c r="S38" s="50"/>
      <c r="U38" s="46"/>
    </row>
    <row r="39" spans="1:21" s="45" customFormat="1" x14ac:dyDescent="0.35">
      <c r="A39" s="54"/>
      <c r="B39" s="256"/>
      <c r="C39" s="54"/>
      <c r="E39" s="54"/>
      <c r="F39" s="54"/>
      <c r="G39" s="52"/>
      <c r="H39" s="44"/>
      <c r="I39" s="44"/>
      <c r="J39" s="44"/>
      <c r="K39" s="44"/>
      <c r="L39" s="44"/>
      <c r="M39" s="44"/>
      <c r="N39" s="44"/>
      <c r="O39" s="44"/>
      <c r="P39" s="56"/>
      <c r="Q39" s="44"/>
      <c r="S39" s="50"/>
      <c r="U39" s="46"/>
    </row>
    <row r="40" spans="1:21" s="45" customFormat="1" x14ac:dyDescent="0.35">
      <c r="A40" s="54"/>
      <c r="B40" s="256"/>
      <c r="C40" s="54"/>
      <c r="E40" s="54"/>
      <c r="F40" s="54"/>
      <c r="G40" s="52"/>
      <c r="H40" s="44"/>
      <c r="I40" s="44"/>
      <c r="J40" s="44"/>
      <c r="K40" s="44"/>
      <c r="L40" s="44"/>
      <c r="M40" s="44"/>
      <c r="N40" s="44"/>
      <c r="O40" s="44"/>
      <c r="P40" s="59"/>
      <c r="Q40" s="44"/>
      <c r="S40" s="50"/>
      <c r="U40" s="46"/>
    </row>
    <row r="41" spans="1:21" s="45" customFormat="1" x14ac:dyDescent="0.35">
      <c r="A41" s="54"/>
      <c r="B41" s="256"/>
      <c r="C41" s="54"/>
      <c r="E41" s="54"/>
      <c r="F41" s="54"/>
      <c r="G41" s="52"/>
      <c r="H41" s="44"/>
      <c r="I41" s="44"/>
      <c r="J41" s="44"/>
      <c r="K41" s="44"/>
      <c r="L41" s="44"/>
      <c r="M41" s="44"/>
      <c r="N41" s="44"/>
      <c r="O41" s="44"/>
      <c r="P41" s="56"/>
      <c r="Q41" s="44"/>
      <c r="S41" s="50"/>
      <c r="U41" s="46"/>
    </row>
    <row r="42" spans="1:21" s="45" customFormat="1" x14ac:dyDescent="0.35">
      <c r="A42" s="54"/>
      <c r="B42" s="256"/>
      <c r="C42" s="54"/>
      <c r="E42" s="54"/>
      <c r="F42" s="54"/>
      <c r="G42" s="52"/>
      <c r="H42" s="44"/>
      <c r="I42" s="44"/>
      <c r="J42" s="44"/>
      <c r="K42" s="44"/>
      <c r="L42" s="44"/>
      <c r="M42" s="44"/>
      <c r="N42" s="44"/>
      <c r="O42" s="44"/>
      <c r="P42" s="59"/>
      <c r="Q42" s="44"/>
      <c r="S42" s="50"/>
      <c r="U42" s="46"/>
    </row>
    <row r="43" spans="1:21" s="45" customFormat="1" x14ac:dyDescent="0.35">
      <c r="A43" s="54"/>
      <c r="B43" s="256"/>
      <c r="C43" s="54"/>
      <c r="E43" s="54"/>
      <c r="F43" s="54"/>
      <c r="G43" s="52"/>
      <c r="H43" s="44"/>
      <c r="I43" s="44"/>
      <c r="J43" s="44"/>
      <c r="K43" s="44"/>
      <c r="L43" s="44"/>
      <c r="M43" s="44"/>
      <c r="N43" s="44"/>
      <c r="O43" s="44"/>
      <c r="P43" s="56"/>
      <c r="Q43" s="44"/>
      <c r="S43" s="50"/>
      <c r="U43" s="46"/>
    </row>
    <row r="44" spans="1:21" s="45" customFormat="1" x14ac:dyDescent="0.35">
      <c r="A44" s="54"/>
      <c r="B44" s="256"/>
      <c r="C44" s="54"/>
      <c r="E44" s="54"/>
      <c r="F44" s="54"/>
      <c r="G44" s="52"/>
      <c r="H44" s="44"/>
      <c r="I44" s="44"/>
      <c r="J44" s="44"/>
      <c r="K44" s="44"/>
      <c r="L44" s="44"/>
      <c r="M44" s="44"/>
      <c r="N44" s="44"/>
      <c r="O44" s="44"/>
      <c r="P44" s="56"/>
      <c r="Q44" s="44"/>
      <c r="S44" s="50"/>
      <c r="U44" s="46"/>
    </row>
    <row r="45" spans="1:21" s="45" customFormat="1" x14ac:dyDescent="0.35">
      <c r="A45" s="54"/>
      <c r="B45" s="256"/>
      <c r="C45" s="54"/>
      <c r="E45" s="54"/>
      <c r="F45" s="54"/>
      <c r="G45" s="52"/>
      <c r="H45" s="44"/>
      <c r="I45" s="44"/>
      <c r="J45" s="44"/>
      <c r="K45" s="44"/>
      <c r="L45" s="44"/>
      <c r="M45" s="44"/>
      <c r="N45" s="44"/>
      <c r="O45" s="44"/>
      <c r="P45" s="55"/>
      <c r="Q45" s="44"/>
      <c r="S45" s="50"/>
      <c r="U45" s="46"/>
    </row>
    <row r="46" spans="1:21" s="45" customFormat="1" x14ac:dyDescent="0.35">
      <c r="A46" s="54"/>
      <c r="B46" s="256"/>
      <c r="C46" s="54"/>
      <c r="E46" s="54"/>
      <c r="F46" s="54"/>
      <c r="G46" s="52"/>
      <c r="H46" s="44"/>
      <c r="I46" s="44"/>
      <c r="J46" s="44"/>
      <c r="K46" s="44"/>
      <c r="L46" s="44"/>
      <c r="M46" s="44"/>
      <c r="N46" s="44"/>
      <c r="O46" s="44"/>
      <c r="P46" s="55"/>
      <c r="Q46" s="44"/>
      <c r="S46" s="50"/>
      <c r="U46" s="46"/>
    </row>
    <row r="47" spans="1:21" s="45" customFormat="1" x14ac:dyDescent="0.35">
      <c r="A47" s="54"/>
      <c r="B47" s="256"/>
      <c r="C47" s="54"/>
      <c r="E47" s="54"/>
      <c r="F47" s="54"/>
      <c r="G47" s="52"/>
      <c r="H47" s="44"/>
      <c r="I47" s="44"/>
      <c r="J47" s="44"/>
      <c r="K47" s="44"/>
      <c r="L47" s="44"/>
      <c r="M47" s="44"/>
      <c r="N47" s="44"/>
      <c r="O47" s="44"/>
      <c r="P47" s="55"/>
      <c r="Q47" s="44"/>
      <c r="S47" s="50"/>
      <c r="U47" s="46"/>
    </row>
    <row r="48" spans="1:21" s="45" customFormat="1" x14ac:dyDescent="0.35">
      <c r="A48" s="54"/>
      <c r="B48" s="256"/>
      <c r="C48" s="54"/>
      <c r="E48" s="54"/>
      <c r="F48" s="54"/>
      <c r="G48" s="52"/>
      <c r="H48" s="44"/>
      <c r="I48" s="44"/>
      <c r="J48" s="44"/>
      <c r="K48" s="44"/>
      <c r="L48" s="44"/>
      <c r="M48" s="44"/>
      <c r="N48" s="44"/>
      <c r="O48" s="44"/>
      <c r="P48" s="55"/>
      <c r="Q48" s="44"/>
      <c r="S48" s="50"/>
      <c r="U48" s="46"/>
    </row>
    <row r="49" spans="1:21" s="45" customFormat="1" x14ac:dyDescent="0.35">
      <c r="A49" s="54"/>
      <c r="B49" s="256"/>
      <c r="C49" s="54"/>
      <c r="E49" s="54"/>
      <c r="F49" s="54"/>
      <c r="G49" s="52"/>
      <c r="H49" s="44"/>
      <c r="I49" s="44"/>
      <c r="J49" s="44"/>
      <c r="K49" s="44"/>
      <c r="L49" s="44"/>
      <c r="M49" s="44"/>
      <c r="N49" s="44"/>
      <c r="O49" s="44"/>
      <c r="P49" s="55"/>
      <c r="Q49" s="44"/>
      <c r="S49" s="50"/>
      <c r="U49" s="46"/>
    </row>
    <row r="50" spans="1:21" s="45" customFormat="1" x14ac:dyDescent="0.35">
      <c r="A50" s="54"/>
      <c r="B50" s="256"/>
      <c r="C50" s="54"/>
      <c r="E50" s="54"/>
      <c r="F50" s="54"/>
      <c r="G50" s="52"/>
      <c r="H50" s="44"/>
      <c r="I50" s="44"/>
      <c r="J50" s="44"/>
      <c r="K50" s="44"/>
      <c r="L50" s="44"/>
      <c r="M50" s="44"/>
      <c r="N50" s="44"/>
      <c r="O50" s="44"/>
      <c r="P50" s="55"/>
      <c r="Q50" s="44"/>
      <c r="S50" s="50"/>
      <c r="U50" s="46"/>
    </row>
    <row r="51" spans="1:21" s="45" customFormat="1" x14ac:dyDescent="0.35">
      <c r="A51" s="54"/>
      <c r="B51" s="256"/>
      <c r="C51" s="54"/>
      <c r="E51" s="54"/>
      <c r="F51" s="54"/>
      <c r="G51" s="52"/>
      <c r="H51" s="44"/>
      <c r="I51" s="44"/>
      <c r="J51" s="44"/>
      <c r="K51" s="44"/>
      <c r="L51" s="44"/>
      <c r="M51" s="44"/>
      <c r="N51" s="44"/>
      <c r="O51" s="44"/>
      <c r="P51" s="55"/>
      <c r="Q51" s="44"/>
      <c r="S51" s="50"/>
      <c r="U51" s="46"/>
    </row>
    <row r="52" spans="1:21" s="45" customFormat="1" x14ac:dyDescent="0.35">
      <c r="A52" s="54"/>
      <c r="B52" s="256"/>
      <c r="C52" s="54"/>
      <c r="E52" s="54"/>
      <c r="F52" s="54"/>
      <c r="G52" s="52"/>
      <c r="H52" s="44"/>
      <c r="I52" s="44"/>
      <c r="J52" s="44"/>
      <c r="K52" s="44"/>
      <c r="L52" s="44"/>
      <c r="M52" s="44"/>
      <c r="N52" s="44"/>
      <c r="O52" s="44"/>
      <c r="P52" s="55"/>
      <c r="Q52" s="44"/>
      <c r="S52" s="50"/>
      <c r="U52" s="46"/>
    </row>
    <row r="53" spans="1:21" s="45" customFormat="1" x14ac:dyDescent="0.35">
      <c r="A53" s="54"/>
      <c r="B53" s="256"/>
      <c r="C53" s="54"/>
      <c r="D53" s="54"/>
      <c r="E53" s="54"/>
      <c r="F53" s="54"/>
      <c r="G53" s="43"/>
      <c r="H53" s="54"/>
      <c r="I53" s="54"/>
      <c r="J53" s="54"/>
      <c r="K53" s="54"/>
      <c r="L53" s="54"/>
      <c r="M53" s="54"/>
      <c r="N53" s="54"/>
      <c r="O53" s="54"/>
      <c r="P53" s="60"/>
      <c r="Q53" s="54"/>
      <c r="S53" s="50"/>
      <c r="U53" s="46"/>
    </row>
    <row r="54" spans="1:21" s="45" customFormat="1" x14ac:dyDescent="0.35">
      <c r="A54" s="54"/>
      <c r="B54" s="256"/>
      <c r="C54" s="54"/>
      <c r="D54" s="54"/>
      <c r="E54" s="54"/>
      <c r="F54" s="54"/>
      <c r="G54" s="43"/>
      <c r="H54" s="54"/>
      <c r="I54" s="54"/>
      <c r="J54" s="54"/>
      <c r="K54" s="54"/>
      <c r="L54" s="54"/>
      <c r="M54" s="54"/>
      <c r="N54" s="54"/>
      <c r="O54" s="54"/>
      <c r="P54" s="60"/>
      <c r="Q54" s="54"/>
      <c r="S54" s="50"/>
      <c r="U54" s="46"/>
    </row>
    <row r="55" spans="1:21" s="45" customFormat="1" x14ac:dyDescent="0.35">
      <c r="A55" s="54"/>
      <c r="B55" s="256"/>
      <c r="C55" s="54"/>
      <c r="D55" s="54"/>
      <c r="E55" s="54"/>
      <c r="F55" s="54"/>
      <c r="G55" s="43"/>
      <c r="H55" s="54"/>
      <c r="I55" s="54"/>
      <c r="J55" s="54"/>
      <c r="K55" s="54"/>
      <c r="L55" s="54"/>
      <c r="M55" s="54"/>
      <c r="N55" s="54"/>
      <c r="O55" s="54"/>
      <c r="P55" s="60"/>
      <c r="Q55" s="54"/>
      <c r="S55" s="49"/>
      <c r="U55" s="46"/>
    </row>
    <row r="56" spans="1:21" s="45" customFormat="1" x14ac:dyDescent="0.35">
      <c r="A56" s="54"/>
      <c r="B56" s="256"/>
      <c r="C56" s="54"/>
      <c r="D56" s="54"/>
      <c r="E56" s="54"/>
      <c r="F56" s="54"/>
      <c r="G56" s="43"/>
      <c r="H56" s="54"/>
      <c r="I56" s="54"/>
      <c r="J56" s="54"/>
      <c r="K56" s="54"/>
      <c r="L56" s="54"/>
      <c r="M56" s="54"/>
      <c r="N56" s="54"/>
      <c r="O56" s="54"/>
      <c r="P56" s="60"/>
      <c r="Q56" s="54"/>
      <c r="S56" s="49"/>
      <c r="U56" s="46"/>
    </row>
    <row r="57" spans="1:21" s="45" customFormat="1" x14ac:dyDescent="0.35">
      <c r="A57" s="54"/>
      <c r="B57" s="256"/>
      <c r="C57" s="54"/>
      <c r="D57" s="61"/>
      <c r="E57" s="44"/>
      <c r="F57" s="44"/>
      <c r="G57" s="52"/>
      <c r="H57" s="61"/>
      <c r="I57" s="61"/>
      <c r="J57" s="61"/>
      <c r="K57" s="61"/>
      <c r="L57" s="61"/>
      <c r="M57" s="61"/>
      <c r="N57" s="61"/>
      <c r="O57" s="61"/>
      <c r="P57" s="55"/>
      <c r="Q57" s="61"/>
      <c r="S57" s="57"/>
      <c r="U57" s="46"/>
    </row>
    <row r="58" spans="1:21" s="45" customFormat="1" x14ac:dyDescent="0.35">
      <c r="A58" s="42"/>
      <c r="B58" s="62"/>
      <c r="C58" s="54"/>
      <c r="D58" s="61"/>
      <c r="E58" s="44"/>
      <c r="F58" s="44"/>
      <c r="G58" s="52"/>
      <c r="H58" s="61"/>
      <c r="I58" s="61"/>
      <c r="J58" s="61"/>
      <c r="K58" s="61"/>
      <c r="L58" s="61"/>
      <c r="M58" s="61"/>
      <c r="N58" s="61"/>
      <c r="O58" s="61"/>
      <c r="P58" s="55"/>
      <c r="Q58" s="61"/>
      <c r="S58" s="50"/>
      <c r="U58" s="46"/>
    </row>
    <row r="59" spans="1:21" s="45" customFormat="1" x14ac:dyDescent="0.35">
      <c r="A59" s="42"/>
      <c r="B59" s="62"/>
      <c r="C59" s="61"/>
      <c r="D59" s="44"/>
      <c r="E59" s="44"/>
      <c r="F59" s="44"/>
      <c r="G59" s="52"/>
      <c r="H59" s="44"/>
      <c r="I59" s="44"/>
      <c r="J59" s="44"/>
      <c r="K59" s="44"/>
      <c r="L59" s="44"/>
      <c r="M59" s="44"/>
      <c r="N59" s="44"/>
      <c r="O59" s="44"/>
      <c r="P59" s="55"/>
      <c r="Q59" s="44"/>
      <c r="S59" s="50"/>
      <c r="U59" s="46"/>
    </row>
    <row r="60" spans="1:21" s="45" customFormat="1" x14ac:dyDescent="0.35">
      <c r="A60" s="54"/>
      <c r="B60" s="66"/>
      <c r="C60" s="61"/>
      <c r="D60" s="44"/>
      <c r="E60" s="44"/>
      <c r="F60" s="44"/>
      <c r="G60" s="52"/>
      <c r="H60" s="44"/>
      <c r="I60" s="44"/>
      <c r="J60" s="44"/>
      <c r="K60" s="44"/>
      <c r="L60" s="44"/>
      <c r="M60" s="44"/>
      <c r="N60" s="44"/>
      <c r="O60" s="44"/>
      <c r="P60" s="55"/>
      <c r="Q60" s="44"/>
      <c r="S60" s="49"/>
      <c r="U60" s="46"/>
    </row>
    <row r="61" spans="1:21" s="45" customFormat="1" x14ac:dyDescent="0.35">
      <c r="A61" s="54"/>
      <c r="B61" s="66"/>
      <c r="C61" s="44"/>
      <c r="D61" s="44"/>
      <c r="E61" s="44"/>
      <c r="F61" s="44"/>
      <c r="G61" s="52"/>
      <c r="H61" s="44"/>
      <c r="I61" s="44"/>
      <c r="J61" s="44"/>
      <c r="K61" s="44"/>
      <c r="L61" s="44"/>
      <c r="M61" s="44"/>
      <c r="N61" s="44"/>
      <c r="O61" s="44"/>
      <c r="P61" s="55"/>
      <c r="Q61" s="44"/>
      <c r="S61" s="49"/>
      <c r="U61" s="46"/>
    </row>
    <row r="62" spans="1:21" s="45" customFormat="1" x14ac:dyDescent="0.35">
      <c r="A62" s="42"/>
      <c r="B62" s="63"/>
      <c r="C62" s="44"/>
      <c r="D62" s="61"/>
      <c r="E62" s="44"/>
      <c r="F62" s="44"/>
      <c r="G62" s="52"/>
      <c r="H62" s="61"/>
      <c r="I62" s="61"/>
      <c r="J62" s="61"/>
      <c r="K62" s="61"/>
      <c r="L62" s="61"/>
      <c r="M62" s="61"/>
      <c r="N62" s="61"/>
      <c r="O62" s="61"/>
      <c r="P62" s="55"/>
      <c r="Q62" s="61"/>
      <c r="S62" s="57"/>
      <c r="U62" s="46"/>
    </row>
    <row r="63" spans="1:21" s="45" customFormat="1" x14ac:dyDescent="0.35">
      <c r="A63" s="42"/>
      <c r="B63" s="64"/>
      <c r="C63" s="44"/>
      <c r="D63" s="44"/>
      <c r="E63" s="44"/>
      <c r="F63" s="44"/>
      <c r="G63" s="52"/>
      <c r="H63" s="44"/>
      <c r="I63" s="44"/>
      <c r="J63" s="44"/>
      <c r="K63" s="44"/>
      <c r="L63" s="44"/>
      <c r="M63" s="44"/>
      <c r="N63" s="44"/>
      <c r="O63" s="44"/>
      <c r="P63" s="65"/>
      <c r="Q63" s="61"/>
      <c r="S63" s="50"/>
      <c r="U63" s="46"/>
    </row>
    <row r="64" spans="1:21" s="45" customFormat="1" x14ac:dyDescent="0.35">
      <c r="A64" s="42"/>
      <c r="B64" s="66"/>
      <c r="C64" s="61"/>
      <c r="D64" s="44"/>
      <c r="E64" s="44"/>
      <c r="F64" s="44"/>
      <c r="G64" s="52"/>
      <c r="H64" s="44"/>
      <c r="I64" s="44"/>
      <c r="J64" s="44"/>
      <c r="K64" s="44"/>
      <c r="L64" s="44"/>
      <c r="M64" s="44"/>
      <c r="N64" s="44"/>
      <c r="O64" s="44"/>
      <c r="P64" s="65"/>
      <c r="Q64" s="61"/>
      <c r="S64" s="50"/>
      <c r="U64" s="46"/>
    </row>
    <row r="65" spans="1:21" s="45" customFormat="1" x14ac:dyDescent="0.35">
      <c r="A65" s="42"/>
      <c r="B65" s="66"/>
      <c r="C65" s="61"/>
      <c r="D65" s="44"/>
      <c r="E65" s="44"/>
      <c r="F65" s="44"/>
      <c r="G65" s="52"/>
      <c r="H65" s="44"/>
      <c r="I65" s="44"/>
      <c r="J65" s="44"/>
      <c r="K65" s="44"/>
      <c r="L65" s="44"/>
      <c r="M65" s="44"/>
      <c r="N65" s="44"/>
      <c r="O65" s="44"/>
      <c r="P65" s="65"/>
      <c r="Q65" s="61"/>
      <c r="S65" s="49"/>
      <c r="U65" s="46"/>
    </row>
    <row r="66" spans="1:21" s="45" customFormat="1" x14ac:dyDescent="0.35">
      <c r="A66" s="42"/>
      <c r="B66" s="66"/>
      <c r="C66" s="61"/>
      <c r="D66" s="44"/>
      <c r="E66" s="44"/>
      <c r="F66" s="44"/>
      <c r="G66" s="52"/>
      <c r="H66" s="44"/>
      <c r="I66" s="44"/>
      <c r="J66" s="44"/>
      <c r="K66" s="44"/>
      <c r="L66" s="44"/>
      <c r="M66" s="44"/>
      <c r="N66" s="44"/>
      <c r="O66" s="44"/>
      <c r="P66" s="65"/>
      <c r="Q66" s="61"/>
      <c r="S66" s="49"/>
      <c r="U66" s="46"/>
    </row>
    <row r="67" spans="1:21" s="45" customFormat="1" x14ac:dyDescent="0.35">
      <c r="A67" s="42"/>
      <c r="B67" s="66"/>
      <c r="C67" s="61"/>
      <c r="D67" s="44"/>
      <c r="E67" s="44"/>
      <c r="F67" s="44"/>
      <c r="G67" s="52"/>
      <c r="H67" s="44"/>
      <c r="I67" s="44"/>
      <c r="J67" s="44"/>
      <c r="K67" s="44"/>
      <c r="L67" s="44"/>
      <c r="M67" s="44"/>
      <c r="N67" s="44"/>
      <c r="O67" s="44"/>
      <c r="P67" s="65"/>
      <c r="Q67" s="61"/>
      <c r="S67" s="57"/>
      <c r="U67" s="46"/>
    </row>
    <row r="68" spans="1:21" s="45" customFormat="1" x14ac:dyDescent="0.35">
      <c r="A68" s="42"/>
      <c r="B68" s="66"/>
      <c r="C68" s="61"/>
      <c r="D68" s="44"/>
      <c r="E68" s="44"/>
      <c r="F68" s="44"/>
      <c r="G68" s="52"/>
      <c r="H68" s="44"/>
      <c r="I68" s="44"/>
      <c r="J68" s="44"/>
      <c r="K68" s="44"/>
      <c r="L68" s="44"/>
      <c r="M68" s="44"/>
      <c r="N68" s="44"/>
      <c r="O68" s="44"/>
      <c r="P68" s="65"/>
      <c r="Q68" s="61"/>
      <c r="S68" s="57"/>
      <c r="U68" s="46"/>
    </row>
    <row r="69" spans="1:21" s="45" customFormat="1" x14ac:dyDescent="0.35">
      <c r="A69" s="42"/>
      <c r="B69" s="66"/>
      <c r="C69" s="61"/>
      <c r="D69" s="44"/>
      <c r="E69" s="44"/>
      <c r="F69" s="44"/>
      <c r="G69" s="52"/>
      <c r="H69" s="44"/>
      <c r="I69" s="44"/>
      <c r="J69" s="44"/>
      <c r="K69" s="44"/>
      <c r="L69" s="44"/>
      <c r="M69" s="44"/>
      <c r="N69" s="44"/>
      <c r="O69" s="44"/>
      <c r="P69" s="65"/>
      <c r="Q69" s="61"/>
      <c r="S69" s="49"/>
      <c r="U69" s="46"/>
    </row>
    <row r="70" spans="1:21" s="45" customFormat="1" x14ac:dyDescent="0.35">
      <c r="A70" s="42"/>
      <c r="B70" s="66"/>
      <c r="C70" s="61"/>
      <c r="D70" s="44"/>
      <c r="E70" s="44"/>
      <c r="F70" s="44"/>
      <c r="G70" s="52"/>
      <c r="H70" s="44"/>
      <c r="I70" s="44"/>
      <c r="J70" s="44"/>
      <c r="K70" s="44"/>
      <c r="L70" s="44"/>
      <c r="M70" s="44"/>
      <c r="N70" s="44"/>
      <c r="O70" s="44"/>
      <c r="P70" s="65"/>
      <c r="Q70" s="61"/>
      <c r="S70" s="57"/>
      <c r="U70" s="46"/>
    </row>
    <row r="71" spans="1:21" s="45" customFormat="1" x14ac:dyDescent="0.35">
      <c r="A71" s="42"/>
      <c r="B71" s="66"/>
      <c r="C71" s="61"/>
      <c r="D71" s="44"/>
      <c r="E71" s="44"/>
      <c r="F71" s="44"/>
      <c r="G71" s="52"/>
      <c r="H71" s="44"/>
      <c r="I71" s="44"/>
      <c r="J71" s="44"/>
      <c r="K71" s="44"/>
      <c r="L71" s="44"/>
      <c r="M71" s="44"/>
      <c r="N71" s="44"/>
      <c r="O71" s="44"/>
      <c r="P71" s="65"/>
      <c r="Q71" s="61"/>
      <c r="S71" s="50"/>
      <c r="U71" s="46"/>
    </row>
    <row r="72" spans="1:21" s="45" customFormat="1" x14ac:dyDescent="0.35">
      <c r="A72" s="42"/>
      <c r="B72" s="64"/>
      <c r="C72" s="61"/>
      <c r="D72" s="44"/>
      <c r="E72" s="44"/>
      <c r="F72" s="44"/>
      <c r="G72" s="52"/>
      <c r="H72" s="44"/>
      <c r="I72" s="44"/>
      <c r="J72" s="44"/>
      <c r="K72" s="44"/>
      <c r="L72" s="44"/>
      <c r="M72" s="44"/>
      <c r="N72" s="44"/>
      <c r="O72" s="44"/>
      <c r="P72" s="65"/>
      <c r="Q72" s="61"/>
      <c r="S72" s="49"/>
      <c r="U72" s="46"/>
    </row>
    <row r="73" spans="1:21" s="45" customFormat="1" x14ac:dyDescent="0.35">
      <c r="A73" s="42"/>
      <c r="B73" s="66"/>
      <c r="C73" s="67"/>
      <c r="D73" s="44"/>
      <c r="E73" s="44"/>
      <c r="F73" s="44"/>
      <c r="G73" s="52"/>
      <c r="H73" s="44"/>
      <c r="I73" s="44"/>
      <c r="J73" s="44"/>
      <c r="K73" s="44"/>
      <c r="L73" s="44"/>
      <c r="M73" s="44"/>
      <c r="N73" s="44"/>
      <c r="O73" s="44"/>
      <c r="P73" s="65"/>
      <c r="Q73" s="61"/>
      <c r="S73" s="49"/>
      <c r="U73" s="46"/>
    </row>
    <row r="74" spans="1:21" s="45" customFormat="1" x14ac:dyDescent="0.35">
      <c r="A74" s="42"/>
      <c r="B74" s="66"/>
      <c r="C74" s="61"/>
      <c r="D74" s="44"/>
      <c r="E74" s="44"/>
      <c r="F74" s="44"/>
      <c r="G74" s="52"/>
      <c r="H74" s="44"/>
      <c r="I74" s="44"/>
      <c r="J74" s="44"/>
      <c r="K74" s="44"/>
      <c r="L74" s="44"/>
      <c r="M74" s="44"/>
      <c r="N74" s="44"/>
      <c r="O74" s="44"/>
      <c r="P74" s="65"/>
      <c r="Q74" s="61"/>
      <c r="S74" s="49"/>
      <c r="U74" s="46"/>
    </row>
    <row r="75" spans="1:21" s="45" customFormat="1" x14ac:dyDescent="0.35">
      <c r="A75" s="42"/>
      <c r="B75" s="66"/>
      <c r="C75" s="61"/>
      <c r="D75" s="44"/>
      <c r="E75" s="44"/>
      <c r="F75" s="44"/>
      <c r="G75" s="52"/>
      <c r="H75" s="44"/>
      <c r="I75" s="44"/>
      <c r="J75" s="44"/>
      <c r="K75" s="44"/>
      <c r="L75" s="44"/>
      <c r="M75" s="44"/>
      <c r="N75" s="44"/>
      <c r="O75" s="44"/>
      <c r="P75" s="65"/>
      <c r="Q75" s="61"/>
      <c r="S75" s="49"/>
      <c r="U75" s="46"/>
    </row>
    <row r="76" spans="1:21" s="45" customFormat="1" x14ac:dyDescent="0.35">
      <c r="A76" s="42"/>
      <c r="B76" s="66"/>
      <c r="C76" s="61"/>
      <c r="D76" s="44"/>
      <c r="E76" s="44"/>
      <c r="F76" s="44"/>
      <c r="G76" s="52"/>
      <c r="H76" s="44"/>
      <c r="I76" s="44"/>
      <c r="J76" s="44"/>
      <c r="K76" s="44"/>
      <c r="L76" s="44"/>
      <c r="M76" s="44"/>
      <c r="N76" s="44"/>
      <c r="O76" s="44"/>
      <c r="P76" s="65"/>
      <c r="Q76" s="61"/>
      <c r="S76" s="49"/>
      <c r="U76" s="46"/>
    </row>
    <row r="77" spans="1:21" s="45" customFormat="1" x14ac:dyDescent="0.35">
      <c r="A77" s="42"/>
      <c r="B77" s="66"/>
      <c r="C77" s="61"/>
      <c r="D77" s="44"/>
      <c r="E77" s="44"/>
      <c r="F77" s="44"/>
      <c r="G77" s="52"/>
      <c r="H77" s="44"/>
      <c r="I77" s="44"/>
      <c r="J77" s="44"/>
      <c r="K77" s="44"/>
      <c r="L77" s="44"/>
      <c r="M77" s="44"/>
      <c r="N77" s="44"/>
      <c r="O77" s="44"/>
      <c r="P77" s="65"/>
      <c r="Q77" s="61"/>
      <c r="S77" s="49"/>
      <c r="U77" s="46"/>
    </row>
    <row r="78" spans="1:21" s="45" customFormat="1" x14ac:dyDescent="0.35">
      <c r="A78" s="42"/>
      <c r="B78" s="64"/>
      <c r="C78" s="61"/>
      <c r="D78" s="44"/>
      <c r="E78" s="44"/>
      <c r="F78" s="44"/>
      <c r="G78" s="52"/>
      <c r="H78" s="44"/>
      <c r="I78" s="44"/>
      <c r="J78" s="44"/>
      <c r="K78" s="44"/>
      <c r="L78" s="44"/>
      <c r="M78" s="44"/>
      <c r="N78" s="44"/>
      <c r="O78" s="44"/>
      <c r="P78" s="65"/>
      <c r="Q78" s="61"/>
      <c r="S78" s="49"/>
      <c r="U78" s="46"/>
    </row>
    <row r="79" spans="1:21" s="45" customFormat="1" x14ac:dyDescent="0.35">
      <c r="A79" s="42"/>
      <c r="B79" s="66"/>
      <c r="C79" s="61"/>
      <c r="D79" s="44"/>
      <c r="E79" s="44"/>
      <c r="F79" s="44"/>
      <c r="G79" s="52"/>
      <c r="H79" s="44"/>
      <c r="I79" s="44"/>
      <c r="J79" s="44"/>
      <c r="K79" s="44"/>
      <c r="L79" s="44"/>
      <c r="M79" s="44"/>
      <c r="N79" s="44"/>
      <c r="O79" s="44"/>
      <c r="P79" s="65"/>
      <c r="Q79" s="61"/>
      <c r="S79" s="49"/>
      <c r="U79" s="46"/>
    </row>
    <row r="80" spans="1:21" s="45" customFormat="1" x14ac:dyDescent="0.35">
      <c r="A80" s="42"/>
      <c r="B80" s="66"/>
      <c r="C80" s="61"/>
      <c r="D80" s="44"/>
      <c r="E80" s="44"/>
      <c r="F80" s="44"/>
      <c r="G80" s="52"/>
      <c r="H80" s="44"/>
      <c r="I80" s="44"/>
      <c r="J80" s="44"/>
      <c r="K80" s="44"/>
      <c r="L80" s="44"/>
      <c r="M80" s="44"/>
      <c r="N80" s="44"/>
      <c r="O80" s="44"/>
      <c r="P80" s="65"/>
      <c r="Q80" s="61"/>
      <c r="S80" s="49"/>
      <c r="U80" s="46"/>
    </row>
    <row r="81" spans="1:21" s="45" customFormat="1" x14ac:dyDescent="0.35">
      <c r="A81" s="42"/>
      <c r="B81" s="66"/>
      <c r="C81" s="61"/>
      <c r="D81" s="44"/>
      <c r="E81" s="44"/>
      <c r="F81" s="44"/>
      <c r="G81" s="52"/>
      <c r="H81" s="44"/>
      <c r="I81" s="44"/>
      <c r="J81" s="44"/>
      <c r="K81" s="44"/>
      <c r="L81" s="44"/>
      <c r="M81" s="44"/>
      <c r="N81" s="44"/>
      <c r="O81" s="44"/>
      <c r="P81" s="65"/>
      <c r="Q81" s="61"/>
      <c r="S81" s="49"/>
      <c r="U81" s="46"/>
    </row>
    <row r="82" spans="1:21" s="45" customFormat="1" x14ac:dyDescent="0.35">
      <c r="A82" s="42"/>
      <c r="B82" s="66"/>
      <c r="C82" s="61"/>
      <c r="D82" s="44"/>
      <c r="E82" s="44"/>
      <c r="F82" s="44"/>
      <c r="G82" s="52"/>
      <c r="H82" s="44"/>
      <c r="I82" s="44"/>
      <c r="J82" s="44"/>
      <c r="K82" s="44"/>
      <c r="L82" s="44"/>
      <c r="M82" s="44"/>
      <c r="N82" s="44"/>
      <c r="O82" s="44"/>
      <c r="P82" s="65"/>
      <c r="Q82" s="61"/>
      <c r="S82" s="49"/>
      <c r="U82" s="46"/>
    </row>
    <row r="83" spans="1:21" s="45" customFormat="1" x14ac:dyDescent="0.35">
      <c r="A83" s="42"/>
      <c r="B83" s="66"/>
      <c r="C83" s="61"/>
      <c r="D83" s="44"/>
      <c r="E83" s="44"/>
      <c r="F83" s="44"/>
      <c r="G83" s="52"/>
      <c r="H83" s="44"/>
      <c r="I83" s="44"/>
      <c r="J83" s="44"/>
      <c r="K83" s="44"/>
      <c r="L83" s="44"/>
      <c r="M83" s="44"/>
      <c r="N83" s="44"/>
      <c r="O83" s="44"/>
      <c r="P83" s="65"/>
      <c r="Q83" s="61"/>
      <c r="S83" s="49"/>
      <c r="U83" s="46"/>
    </row>
    <row r="84" spans="1:21" s="45" customFormat="1" x14ac:dyDescent="0.35">
      <c r="A84" s="42"/>
      <c r="B84" s="66"/>
      <c r="C84" s="61"/>
      <c r="D84" s="44"/>
      <c r="E84" s="44"/>
      <c r="F84" s="44"/>
      <c r="G84" s="52"/>
      <c r="H84" s="44"/>
      <c r="I84" s="44"/>
      <c r="J84" s="44"/>
      <c r="K84" s="44"/>
      <c r="L84" s="44"/>
      <c r="M84" s="44"/>
      <c r="N84" s="44"/>
      <c r="O84" s="44"/>
      <c r="P84" s="65"/>
      <c r="Q84" s="61"/>
      <c r="S84" s="57"/>
      <c r="U84" s="46"/>
    </row>
    <row r="85" spans="1:21" s="45" customFormat="1" x14ac:dyDescent="0.35">
      <c r="A85" s="42"/>
      <c r="B85" s="66"/>
      <c r="C85" s="61"/>
      <c r="D85" s="44"/>
      <c r="E85" s="44"/>
      <c r="F85" s="44"/>
      <c r="G85" s="52"/>
      <c r="H85" s="44"/>
      <c r="I85" s="44"/>
      <c r="J85" s="44"/>
      <c r="K85" s="44"/>
      <c r="L85" s="44"/>
      <c r="M85" s="44"/>
      <c r="N85" s="44"/>
      <c r="O85" s="44"/>
      <c r="P85" s="65"/>
      <c r="Q85" s="61"/>
      <c r="S85" s="57"/>
      <c r="U85" s="46"/>
    </row>
    <row r="86" spans="1:21" s="45" customFormat="1" x14ac:dyDescent="0.35">
      <c r="A86" s="42"/>
      <c r="B86" s="66"/>
      <c r="C86" s="61"/>
      <c r="D86" s="44"/>
      <c r="E86" s="44"/>
      <c r="F86" s="44"/>
      <c r="G86" s="52"/>
      <c r="H86" s="44"/>
      <c r="I86" s="44"/>
      <c r="J86" s="44"/>
      <c r="K86" s="44"/>
      <c r="L86" s="44"/>
      <c r="M86" s="44"/>
      <c r="N86" s="44"/>
      <c r="O86" s="44"/>
      <c r="P86" s="65"/>
      <c r="Q86" s="61"/>
      <c r="S86" s="50"/>
      <c r="U86" s="46"/>
    </row>
    <row r="87" spans="1:21" s="45" customFormat="1" x14ac:dyDescent="0.35">
      <c r="A87" s="42"/>
      <c r="B87" s="66"/>
      <c r="C87" s="61"/>
      <c r="D87" s="44"/>
      <c r="E87" s="44"/>
      <c r="F87" s="44"/>
      <c r="G87" s="52"/>
      <c r="H87" s="44"/>
      <c r="I87" s="44"/>
      <c r="J87" s="44"/>
      <c r="K87" s="44"/>
      <c r="L87" s="44"/>
      <c r="M87" s="44"/>
      <c r="N87" s="44"/>
      <c r="O87" s="44"/>
      <c r="P87" s="65"/>
      <c r="Q87" s="61"/>
      <c r="S87" s="50"/>
      <c r="U87" s="46"/>
    </row>
    <row r="88" spans="1:21" s="45" customFormat="1" x14ac:dyDescent="0.35">
      <c r="A88" s="42"/>
      <c r="B88" s="66"/>
      <c r="C88" s="61"/>
      <c r="D88" s="44"/>
      <c r="E88" s="44"/>
      <c r="F88" s="44"/>
      <c r="G88" s="52"/>
      <c r="H88" s="44"/>
      <c r="I88" s="44"/>
      <c r="J88" s="44"/>
      <c r="K88" s="44"/>
      <c r="L88" s="44"/>
      <c r="M88" s="44"/>
      <c r="N88" s="44"/>
      <c r="O88" s="44"/>
      <c r="P88" s="65"/>
      <c r="Q88" s="61"/>
      <c r="S88" s="50"/>
      <c r="U88" s="46"/>
    </row>
    <row r="89" spans="1:21" s="45" customFormat="1" x14ac:dyDescent="0.35">
      <c r="A89" s="42"/>
      <c r="B89" s="66"/>
      <c r="C89" s="61"/>
      <c r="D89" s="44"/>
      <c r="E89" s="44"/>
      <c r="F89" s="44"/>
      <c r="G89" s="52"/>
      <c r="H89" s="44"/>
      <c r="I89" s="44"/>
      <c r="J89" s="44"/>
      <c r="K89" s="44"/>
      <c r="L89" s="44"/>
      <c r="M89" s="44"/>
      <c r="N89" s="44"/>
      <c r="O89" s="44"/>
      <c r="P89" s="65"/>
      <c r="Q89" s="61"/>
      <c r="S89" s="50"/>
      <c r="U89" s="46"/>
    </row>
    <row r="90" spans="1:21" s="45" customFormat="1" x14ac:dyDescent="0.35">
      <c r="A90" s="42"/>
      <c r="B90" s="66"/>
      <c r="C90" s="68"/>
      <c r="D90" s="44"/>
      <c r="E90" s="44"/>
      <c r="F90" s="44"/>
      <c r="G90" s="52"/>
      <c r="H90" s="44"/>
      <c r="I90" s="44"/>
      <c r="J90" s="44"/>
      <c r="K90" s="44"/>
      <c r="L90" s="44"/>
      <c r="M90" s="44"/>
      <c r="N90" s="44"/>
      <c r="O90" s="44"/>
      <c r="P90" s="65"/>
      <c r="Q90" s="61"/>
      <c r="S90" s="50"/>
      <c r="U90" s="46"/>
    </row>
    <row r="91" spans="1:21" s="45" customFormat="1" x14ac:dyDescent="0.35">
      <c r="A91" s="42"/>
      <c r="B91" s="66"/>
      <c r="C91" s="68"/>
      <c r="D91" s="44"/>
      <c r="E91" s="44"/>
      <c r="F91" s="44"/>
      <c r="G91" s="52"/>
      <c r="H91" s="44"/>
      <c r="I91" s="44"/>
      <c r="J91" s="44"/>
      <c r="K91" s="44"/>
      <c r="L91" s="44"/>
      <c r="M91" s="44"/>
      <c r="N91" s="44"/>
      <c r="O91" s="44"/>
      <c r="P91" s="65"/>
      <c r="Q91" s="61"/>
      <c r="S91" s="50"/>
      <c r="U91" s="46"/>
    </row>
    <row r="92" spans="1:21" s="45" customFormat="1" x14ac:dyDescent="0.35">
      <c r="A92" s="42"/>
      <c r="B92" s="66"/>
      <c r="C92" s="61"/>
      <c r="D92" s="44"/>
      <c r="E92" s="44"/>
      <c r="F92" s="44"/>
      <c r="G92" s="52"/>
      <c r="H92" s="44"/>
      <c r="I92" s="44"/>
      <c r="J92" s="44"/>
      <c r="K92" s="44"/>
      <c r="L92" s="44"/>
      <c r="M92" s="44"/>
      <c r="N92" s="44"/>
      <c r="O92" s="44"/>
      <c r="P92" s="65"/>
      <c r="Q92" s="61"/>
      <c r="S92" s="50"/>
      <c r="U92" s="46"/>
    </row>
    <row r="93" spans="1:21" s="45" customFormat="1" x14ac:dyDescent="0.35">
      <c r="A93" s="42"/>
      <c r="B93" s="66"/>
      <c r="C93" s="61"/>
      <c r="D93" s="44"/>
      <c r="E93" s="44"/>
      <c r="F93" s="44"/>
      <c r="G93" s="52"/>
      <c r="H93" s="44"/>
      <c r="I93" s="44"/>
      <c r="J93" s="44"/>
      <c r="K93" s="44"/>
      <c r="L93" s="44"/>
      <c r="M93" s="44"/>
      <c r="N93" s="44"/>
      <c r="O93" s="44"/>
      <c r="P93" s="65"/>
      <c r="Q93" s="61"/>
      <c r="S93" s="50"/>
      <c r="U93" s="46"/>
    </row>
    <row r="94" spans="1:21" s="45" customFormat="1" x14ac:dyDescent="0.35">
      <c r="A94" s="42"/>
      <c r="B94" s="66"/>
      <c r="C94" s="61"/>
      <c r="D94" s="44"/>
      <c r="E94" s="44"/>
      <c r="F94" s="44"/>
      <c r="G94" s="52"/>
      <c r="H94" s="44"/>
      <c r="I94" s="44"/>
      <c r="J94" s="44"/>
      <c r="K94" s="44"/>
      <c r="L94" s="44"/>
      <c r="M94" s="44"/>
      <c r="N94" s="44"/>
      <c r="O94" s="44"/>
      <c r="P94" s="65"/>
      <c r="Q94" s="61"/>
      <c r="S94" s="50"/>
      <c r="U94" s="46"/>
    </row>
    <row r="95" spans="1:21" s="45" customFormat="1" x14ac:dyDescent="0.35">
      <c r="A95" s="42"/>
      <c r="B95" s="66"/>
      <c r="C95" s="61"/>
      <c r="D95" s="44"/>
      <c r="E95" s="44"/>
      <c r="F95" s="44"/>
      <c r="G95" s="52"/>
      <c r="H95" s="44"/>
      <c r="I95" s="44"/>
      <c r="J95" s="44"/>
      <c r="K95" s="44"/>
      <c r="L95" s="44"/>
      <c r="M95" s="44"/>
      <c r="N95" s="44"/>
      <c r="O95" s="44"/>
      <c r="P95" s="65"/>
      <c r="Q95" s="61"/>
      <c r="S95" s="50"/>
      <c r="U95" s="46"/>
    </row>
    <row r="96" spans="1:21" s="45" customFormat="1" x14ac:dyDescent="0.35">
      <c r="A96" s="42"/>
      <c r="B96" s="66"/>
      <c r="C96" s="61"/>
      <c r="D96" s="44"/>
      <c r="E96" s="44"/>
      <c r="F96" s="44"/>
      <c r="G96" s="52"/>
      <c r="H96" s="44"/>
      <c r="I96" s="44"/>
      <c r="J96" s="44"/>
      <c r="K96" s="44"/>
      <c r="L96" s="44"/>
      <c r="M96" s="44"/>
      <c r="N96" s="44"/>
      <c r="O96" s="44"/>
      <c r="P96" s="65"/>
      <c r="Q96" s="61"/>
      <c r="S96" s="50"/>
      <c r="U96" s="46"/>
    </row>
    <row r="97" spans="1:21" s="45" customFormat="1" x14ac:dyDescent="0.35">
      <c r="A97" s="42"/>
      <c r="B97" s="66"/>
      <c r="C97" s="61"/>
      <c r="D97" s="44"/>
      <c r="E97" s="44"/>
      <c r="F97" s="44"/>
      <c r="G97" s="52"/>
      <c r="H97" s="44"/>
      <c r="I97" s="44"/>
      <c r="J97" s="44"/>
      <c r="K97" s="44"/>
      <c r="L97" s="44"/>
      <c r="M97" s="44"/>
      <c r="N97" s="44"/>
      <c r="O97" s="44"/>
      <c r="P97" s="65"/>
      <c r="Q97" s="61"/>
      <c r="S97" s="50"/>
      <c r="U97" s="46"/>
    </row>
    <row r="98" spans="1:21" s="45" customFormat="1" x14ac:dyDescent="0.35">
      <c r="A98" s="42"/>
      <c r="B98" s="66"/>
      <c r="C98" s="61"/>
      <c r="D98" s="44"/>
      <c r="E98" s="44"/>
      <c r="F98" s="44"/>
      <c r="G98" s="52"/>
      <c r="H98" s="44"/>
      <c r="I98" s="44"/>
      <c r="J98" s="44"/>
      <c r="K98" s="44"/>
      <c r="L98" s="44"/>
      <c r="M98" s="44"/>
      <c r="N98" s="44"/>
      <c r="O98" s="44"/>
      <c r="P98" s="65"/>
      <c r="Q98" s="61"/>
      <c r="S98" s="49"/>
      <c r="U98" s="46"/>
    </row>
    <row r="99" spans="1:21" s="45" customFormat="1" x14ac:dyDescent="0.35">
      <c r="A99" s="42"/>
      <c r="B99" s="66"/>
      <c r="C99" s="61"/>
      <c r="D99" s="44"/>
      <c r="E99" s="44"/>
      <c r="F99" s="44"/>
      <c r="G99" s="52"/>
      <c r="H99" s="44"/>
      <c r="I99" s="44"/>
      <c r="J99" s="44"/>
      <c r="K99" s="44"/>
      <c r="L99" s="44"/>
      <c r="M99" s="44"/>
      <c r="N99" s="44"/>
      <c r="O99" s="44"/>
      <c r="P99" s="65"/>
      <c r="Q99" s="61"/>
      <c r="S99" s="49"/>
      <c r="U99" s="46"/>
    </row>
    <row r="100" spans="1:21" s="45" customFormat="1" x14ac:dyDescent="0.35">
      <c r="A100" s="42"/>
      <c r="B100" s="66"/>
      <c r="C100" s="61"/>
      <c r="D100" s="44"/>
      <c r="E100" s="44"/>
      <c r="F100" s="44"/>
      <c r="G100" s="52"/>
      <c r="H100" s="44"/>
      <c r="I100" s="44"/>
      <c r="J100" s="44"/>
      <c r="K100" s="44"/>
      <c r="L100" s="44"/>
      <c r="M100" s="44"/>
      <c r="N100" s="44"/>
      <c r="O100" s="44"/>
      <c r="P100" s="65"/>
      <c r="Q100" s="61"/>
      <c r="S100" s="49"/>
      <c r="U100" s="46"/>
    </row>
    <row r="101" spans="1:21" s="45" customFormat="1" x14ac:dyDescent="0.35">
      <c r="A101" s="42"/>
      <c r="B101" s="66"/>
      <c r="C101" s="61"/>
      <c r="D101" s="44"/>
      <c r="E101" s="44"/>
      <c r="F101" s="44"/>
      <c r="G101" s="52"/>
      <c r="H101" s="44"/>
      <c r="I101" s="44"/>
      <c r="J101" s="44"/>
      <c r="K101" s="44"/>
      <c r="L101" s="44"/>
      <c r="M101" s="44"/>
      <c r="N101" s="44"/>
      <c r="O101" s="44"/>
      <c r="P101" s="65"/>
      <c r="Q101" s="61"/>
      <c r="S101" s="49"/>
      <c r="U101" s="46"/>
    </row>
    <row r="102" spans="1:21" s="45" customFormat="1" x14ac:dyDescent="0.35">
      <c r="A102" s="42"/>
      <c r="B102" s="66"/>
      <c r="C102" s="61"/>
      <c r="D102" s="44"/>
      <c r="E102" s="44"/>
      <c r="F102" s="44"/>
      <c r="G102" s="52"/>
      <c r="H102" s="44"/>
      <c r="I102" s="44"/>
      <c r="J102" s="44"/>
      <c r="K102" s="44"/>
      <c r="L102" s="44"/>
      <c r="M102" s="44"/>
      <c r="N102" s="44"/>
      <c r="O102" s="44"/>
      <c r="P102" s="65"/>
      <c r="Q102" s="61"/>
      <c r="S102" s="49"/>
      <c r="U102" s="46"/>
    </row>
    <row r="103" spans="1:21" s="45" customFormat="1" x14ac:dyDescent="0.35">
      <c r="A103" s="42"/>
      <c r="B103" s="66"/>
      <c r="C103" s="61"/>
      <c r="D103" s="44"/>
      <c r="E103" s="44"/>
      <c r="F103" s="44"/>
      <c r="G103" s="52"/>
      <c r="H103" s="44"/>
      <c r="I103" s="44"/>
      <c r="J103" s="44"/>
      <c r="K103" s="44"/>
      <c r="L103" s="44"/>
      <c r="M103" s="44"/>
      <c r="N103" s="44"/>
      <c r="O103" s="44"/>
      <c r="P103" s="65"/>
      <c r="Q103" s="61"/>
      <c r="S103" s="49"/>
      <c r="U103" s="46"/>
    </row>
    <row r="104" spans="1:21" s="45" customFormat="1" x14ac:dyDescent="0.35">
      <c r="A104" s="42"/>
      <c r="B104" s="66"/>
      <c r="C104" s="61"/>
      <c r="D104" s="44"/>
      <c r="E104" s="44"/>
      <c r="F104" s="44"/>
      <c r="G104" s="52"/>
      <c r="H104" s="44"/>
      <c r="I104" s="44"/>
      <c r="J104" s="44"/>
      <c r="K104" s="44"/>
      <c r="L104" s="44"/>
      <c r="M104" s="44"/>
      <c r="N104" s="44"/>
      <c r="O104" s="44"/>
      <c r="P104" s="65"/>
      <c r="Q104" s="61"/>
      <c r="S104" s="49"/>
      <c r="U104" s="46"/>
    </row>
    <row r="105" spans="1:21" s="45" customFormat="1" x14ac:dyDescent="0.35">
      <c r="A105" s="42"/>
      <c r="B105" s="66"/>
      <c r="C105" s="61"/>
      <c r="D105" s="44"/>
      <c r="E105" s="44"/>
      <c r="F105" s="44"/>
      <c r="G105" s="52"/>
      <c r="H105" s="44"/>
      <c r="I105" s="44"/>
      <c r="J105" s="44"/>
      <c r="K105" s="44"/>
      <c r="L105" s="44"/>
      <c r="M105" s="44"/>
      <c r="N105" s="44"/>
      <c r="O105" s="44"/>
      <c r="P105" s="65"/>
      <c r="Q105" s="61"/>
      <c r="S105" s="49"/>
      <c r="U105" s="46"/>
    </row>
    <row r="106" spans="1:21" s="45" customFormat="1" x14ac:dyDescent="0.35">
      <c r="A106" s="42"/>
      <c r="B106" s="66"/>
      <c r="C106" s="61"/>
      <c r="D106" s="44"/>
      <c r="E106" s="44"/>
      <c r="F106" s="44"/>
      <c r="G106" s="52"/>
      <c r="H106" s="44"/>
      <c r="I106" s="44"/>
      <c r="J106" s="44"/>
      <c r="K106" s="44"/>
      <c r="L106" s="44"/>
      <c r="M106" s="44"/>
      <c r="N106" s="44"/>
      <c r="O106" s="44"/>
      <c r="P106" s="65"/>
      <c r="Q106" s="61"/>
      <c r="S106" s="49"/>
      <c r="U106" s="46"/>
    </row>
    <row r="107" spans="1:21" s="45" customFormat="1" x14ac:dyDescent="0.35">
      <c r="A107" s="42"/>
      <c r="B107" s="66"/>
      <c r="C107" s="61"/>
      <c r="D107" s="44"/>
      <c r="E107" s="44"/>
      <c r="F107" s="44"/>
      <c r="G107" s="52"/>
      <c r="H107" s="44"/>
      <c r="I107" s="44"/>
      <c r="J107" s="44"/>
      <c r="K107" s="44"/>
      <c r="L107" s="44"/>
      <c r="M107" s="44"/>
      <c r="N107" s="44"/>
      <c r="O107" s="44"/>
      <c r="P107" s="65"/>
      <c r="Q107" s="61"/>
      <c r="S107" s="49"/>
      <c r="U107" s="46"/>
    </row>
    <row r="108" spans="1:21" s="45" customFormat="1" x14ac:dyDescent="0.35">
      <c r="A108" s="42"/>
      <c r="B108" s="66"/>
      <c r="C108" s="61"/>
      <c r="D108" s="44"/>
      <c r="E108" s="44"/>
      <c r="F108" s="44"/>
      <c r="G108" s="52"/>
      <c r="H108" s="44"/>
      <c r="I108" s="44"/>
      <c r="J108" s="44"/>
      <c r="K108" s="44"/>
      <c r="L108" s="44"/>
      <c r="M108" s="44"/>
      <c r="N108" s="44"/>
      <c r="O108" s="44"/>
      <c r="P108" s="65"/>
      <c r="Q108" s="61"/>
      <c r="S108" s="49"/>
      <c r="U108" s="46"/>
    </row>
    <row r="109" spans="1:21" s="45" customFormat="1" x14ac:dyDescent="0.35">
      <c r="A109" s="42"/>
      <c r="B109" s="66"/>
      <c r="C109" s="61"/>
      <c r="D109" s="44"/>
      <c r="E109" s="44"/>
      <c r="F109" s="44"/>
      <c r="G109" s="52"/>
      <c r="H109" s="44"/>
      <c r="I109" s="44"/>
      <c r="J109" s="44"/>
      <c r="K109" s="44"/>
      <c r="L109" s="44"/>
      <c r="M109" s="44"/>
      <c r="N109" s="44"/>
      <c r="O109" s="44"/>
      <c r="P109" s="65"/>
      <c r="Q109" s="61"/>
      <c r="S109" s="49"/>
      <c r="U109" s="46"/>
    </row>
    <row r="110" spans="1:21" s="45" customFormat="1" x14ac:dyDescent="0.35">
      <c r="A110" s="42"/>
      <c r="B110" s="66"/>
      <c r="C110" s="61"/>
      <c r="D110" s="44"/>
      <c r="E110" s="44"/>
      <c r="F110" s="44"/>
      <c r="G110" s="52"/>
      <c r="H110" s="44"/>
      <c r="I110" s="44"/>
      <c r="J110" s="44"/>
      <c r="K110" s="44"/>
      <c r="L110" s="44"/>
      <c r="M110" s="44"/>
      <c r="N110" s="44"/>
      <c r="O110" s="44"/>
      <c r="P110" s="65"/>
      <c r="Q110" s="61"/>
      <c r="S110" s="49"/>
      <c r="U110" s="46"/>
    </row>
    <row r="111" spans="1:21" s="45" customFormat="1" x14ac:dyDescent="0.35">
      <c r="A111" s="42"/>
      <c r="B111" s="66"/>
      <c r="C111" s="61"/>
      <c r="D111" s="44"/>
      <c r="E111" s="44"/>
      <c r="F111" s="44"/>
      <c r="G111" s="52"/>
      <c r="H111" s="44"/>
      <c r="I111" s="44"/>
      <c r="J111" s="44"/>
      <c r="K111" s="44"/>
      <c r="L111" s="44"/>
      <c r="M111" s="44"/>
      <c r="N111" s="44"/>
      <c r="O111" s="44"/>
      <c r="P111" s="65"/>
      <c r="Q111" s="61"/>
      <c r="S111" s="49"/>
      <c r="U111" s="46"/>
    </row>
    <row r="112" spans="1:21" s="45" customFormat="1" x14ac:dyDescent="0.35">
      <c r="A112" s="42"/>
      <c r="B112" s="66"/>
      <c r="C112" s="68"/>
      <c r="D112" s="44"/>
      <c r="E112" s="44"/>
      <c r="F112" s="44"/>
      <c r="G112" s="52"/>
      <c r="H112" s="44"/>
      <c r="I112" s="44"/>
      <c r="J112" s="44"/>
      <c r="K112" s="44"/>
      <c r="L112" s="44"/>
      <c r="M112" s="44"/>
      <c r="N112" s="44"/>
      <c r="O112" s="44"/>
      <c r="P112" s="65"/>
      <c r="Q112" s="61"/>
      <c r="S112" s="49"/>
      <c r="U112" s="46"/>
    </row>
    <row r="113" spans="1:21" s="45" customFormat="1" x14ac:dyDescent="0.35">
      <c r="A113" s="42"/>
      <c r="B113" s="66"/>
      <c r="C113" s="61"/>
      <c r="D113" s="44"/>
      <c r="E113" s="44"/>
      <c r="F113" s="44"/>
      <c r="G113" s="52"/>
      <c r="H113" s="44"/>
      <c r="I113" s="44"/>
      <c r="J113" s="44"/>
      <c r="K113" s="44"/>
      <c r="L113" s="44"/>
      <c r="M113" s="44"/>
      <c r="N113" s="44"/>
      <c r="O113" s="44"/>
      <c r="P113" s="65"/>
      <c r="Q113" s="61"/>
      <c r="S113" s="50"/>
      <c r="U113" s="46"/>
    </row>
    <row r="114" spans="1:21" s="45" customFormat="1" x14ac:dyDescent="0.35">
      <c r="A114" s="42"/>
      <c r="B114" s="66"/>
      <c r="C114" s="61"/>
      <c r="D114" s="54"/>
      <c r="E114" s="44"/>
      <c r="F114" s="44"/>
      <c r="G114" s="52"/>
      <c r="H114" s="61"/>
      <c r="I114" s="61"/>
      <c r="J114" s="61"/>
      <c r="K114" s="61"/>
      <c r="L114" s="61"/>
      <c r="M114" s="61"/>
      <c r="N114" s="61"/>
      <c r="O114" s="61"/>
      <c r="P114" s="60"/>
      <c r="Q114" s="61"/>
      <c r="S114" s="69"/>
      <c r="U114" s="46"/>
    </row>
    <row r="115" spans="1:21" s="45" customFormat="1" x14ac:dyDescent="0.35">
      <c r="A115" s="54"/>
      <c r="B115" s="54"/>
      <c r="C115" s="61"/>
      <c r="D115" s="61"/>
      <c r="E115" s="44"/>
      <c r="F115" s="44"/>
      <c r="G115" s="52"/>
      <c r="H115" s="61"/>
      <c r="I115" s="61"/>
      <c r="J115" s="61"/>
      <c r="K115" s="61"/>
      <c r="L115" s="61"/>
      <c r="M115" s="61"/>
      <c r="N115" s="61"/>
      <c r="O115" s="61"/>
      <c r="P115" s="55"/>
      <c r="Q115" s="61"/>
      <c r="U115" s="46"/>
    </row>
    <row r="116" spans="1:21" s="45" customFormat="1" x14ac:dyDescent="0.35">
      <c r="A116" s="42"/>
      <c r="B116" s="61"/>
      <c r="C116" s="54"/>
      <c r="D116" s="61"/>
      <c r="E116" s="44"/>
      <c r="F116" s="44"/>
      <c r="G116" s="52"/>
      <c r="H116" s="44"/>
      <c r="I116" s="44"/>
      <c r="J116" s="44"/>
      <c r="K116" s="44"/>
      <c r="L116" s="44"/>
      <c r="M116" s="44"/>
      <c r="N116" s="44"/>
      <c r="O116" s="44"/>
      <c r="P116" s="55"/>
      <c r="Q116" s="44"/>
      <c r="U116" s="46"/>
    </row>
    <row r="117" spans="1:21" s="45" customFormat="1" x14ac:dyDescent="0.35">
      <c r="A117" s="42"/>
      <c r="B117" s="61"/>
      <c r="C117" s="61"/>
      <c r="D117" s="61"/>
      <c r="E117" s="44"/>
      <c r="F117" s="44"/>
      <c r="G117" s="52"/>
      <c r="H117" s="44"/>
      <c r="I117" s="44"/>
      <c r="J117" s="44"/>
      <c r="K117" s="44"/>
      <c r="L117" s="44"/>
      <c r="M117" s="44"/>
      <c r="N117" s="44"/>
      <c r="O117" s="44"/>
      <c r="P117" s="55"/>
      <c r="Q117" s="44"/>
      <c r="U117" s="46"/>
    </row>
    <row r="118" spans="1:21" s="45" customFormat="1" x14ac:dyDescent="0.35">
      <c r="A118" s="54"/>
      <c r="B118" s="44"/>
      <c r="C118" s="61"/>
      <c r="D118" s="61"/>
      <c r="E118" s="44"/>
      <c r="F118" s="44"/>
      <c r="G118" s="52"/>
      <c r="H118" s="44"/>
      <c r="I118" s="44"/>
      <c r="J118" s="44"/>
      <c r="K118" s="44"/>
      <c r="L118" s="44"/>
      <c r="M118" s="44"/>
      <c r="N118" s="44"/>
      <c r="O118" s="44"/>
      <c r="P118" s="55"/>
      <c r="Q118" s="44"/>
      <c r="U118" s="46"/>
    </row>
    <row r="119" spans="1:21" s="45" customFormat="1" x14ac:dyDescent="0.35">
      <c r="A119" s="54"/>
      <c r="B119" s="44"/>
      <c r="C119" s="44"/>
      <c r="D119" s="61"/>
      <c r="E119" s="44"/>
      <c r="F119" s="44"/>
      <c r="G119" s="52"/>
      <c r="H119" s="44"/>
      <c r="I119" s="44"/>
      <c r="J119" s="44"/>
      <c r="K119" s="44"/>
      <c r="L119" s="44"/>
      <c r="M119" s="44"/>
      <c r="N119" s="44"/>
      <c r="O119" s="44"/>
      <c r="P119" s="55"/>
      <c r="Q119" s="44"/>
      <c r="S119" s="69"/>
      <c r="U119" s="46"/>
    </row>
    <row r="120" spans="1:21" s="45" customFormat="1" x14ac:dyDescent="0.35">
      <c r="A120" s="54"/>
      <c r="B120" s="44"/>
      <c r="C120" s="44"/>
      <c r="D120" s="61"/>
      <c r="E120" s="44"/>
      <c r="F120" s="44"/>
      <c r="G120" s="52"/>
      <c r="H120" s="44"/>
      <c r="I120" s="44"/>
      <c r="J120" s="44"/>
      <c r="K120" s="44"/>
      <c r="L120" s="44"/>
      <c r="M120" s="44"/>
      <c r="N120" s="44"/>
      <c r="O120" s="44"/>
      <c r="P120" s="55"/>
      <c r="Q120" s="44"/>
      <c r="S120" s="69"/>
      <c r="U120" s="46"/>
    </row>
    <row r="121" spans="1:21" s="45" customFormat="1" x14ac:dyDescent="0.35">
      <c r="A121" s="54"/>
      <c r="B121" s="44"/>
      <c r="C121" s="44"/>
      <c r="D121" s="61"/>
      <c r="E121" s="44"/>
      <c r="F121" s="44"/>
      <c r="G121" s="52"/>
      <c r="H121" s="44"/>
      <c r="I121" s="44"/>
      <c r="J121" s="44"/>
      <c r="K121" s="44"/>
      <c r="L121" s="44"/>
      <c r="M121" s="44"/>
      <c r="N121" s="44"/>
      <c r="O121" s="44"/>
      <c r="P121" s="55"/>
      <c r="Q121" s="44"/>
      <c r="U121" s="46"/>
    </row>
    <row r="122" spans="1:21" s="45" customFormat="1" x14ac:dyDescent="0.35">
      <c r="A122" s="54"/>
      <c r="B122" s="44"/>
      <c r="C122" s="44"/>
      <c r="D122" s="61"/>
      <c r="E122" s="54"/>
      <c r="F122" s="54"/>
      <c r="G122" s="52"/>
      <c r="H122" s="44"/>
      <c r="I122" s="44"/>
      <c r="J122" s="44"/>
      <c r="K122" s="44"/>
      <c r="L122" s="44"/>
      <c r="M122" s="44"/>
      <c r="N122" s="44"/>
      <c r="O122" s="44"/>
      <c r="P122" s="55"/>
      <c r="Q122" s="44"/>
      <c r="U122" s="46"/>
    </row>
    <row r="123" spans="1:21" s="45" customFormat="1" x14ac:dyDescent="0.35">
      <c r="A123" s="54"/>
      <c r="B123" s="44"/>
      <c r="C123" s="44"/>
      <c r="D123" s="61"/>
      <c r="E123" s="54"/>
      <c r="F123" s="54"/>
      <c r="G123" s="52"/>
      <c r="H123" s="44"/>
      <c r="I123" s="44"/>
      <c r="J123" s="44"/>
      <c r="K123" s="44"/>
      <c r="L123" s="44"/>
      <c r="M123" s="44"/>
      <c r="N123" s="44"/>
      <c r="O123" s="44"/>
      <c r="P123" s="55"/>
      <c r="Q123" s="44"/>
      <c r="U123" s="46"/>
    </row>
    <row r="124" spans="1:21" s="45" customFormat="1" x14ac:dyDescent="0.35">
      <c r="A124" s="54"/>
      <c r="B124" s="54"/>
      <c r="C124" s="44"/>
      <c r="E124" s="46"/>
      <c r="F124" s="46"/>
      <c r="G124" s="47"/>
      <c r="P124" s="48"/>
      <c r="U124" s="46"/>
    </row>
    <row r="125" spans="1:21" s="45" customFormat="1" x14ac:dyDescent="0.35">
      <c r="A125" s="42"/>
      <c r="C125" s="54"/>
      <c r="E125" s="46"/>
      <c r="F125" s="46"/>
      <c r="G125" s="47"/>
      <c r="P125" s="48"/>
      <c r="U125" s="46"/>
    </row>
    <row r="126" spans="1:21" s="45" customFormat="1" x14ac:dyDescent="0.35">
      <c r="A126" s="42"/>
      <c r="E126" s="46"/>
      <c r="F126" s="46"/>
      <c r="G126" s="47"/>
      <c r="P126" s="48"/>
      <c r="U126" s="46"/>
    </row>
    <row r="127" spans="1:21" s="45" customFormat="1" x14ac:dyDescent="0.35">
      <c r="A127" s="42"/>
      <c r="E127" s="46"/>
      <c r="F127" s="46"/>
      <c r="G127" s="47"/>
      <c r="P127" s="48"/>
      <c r="U127" s="46"/>
    </row>
    <row r="128" spans="1:21" s="45" customFormat="1" x14ac:dyDescent="0.35">
      <c r="A128" s="42"/>
      <c r="E128" s="46"/>
      <c r="F128" s="46"/>
      <c r="G128" s="47"/>
      <c r="P128" s="48"/>
      <c r="U128" s="46"/>
    </row>
    <row r="129" spans="1:21" s="45" customFormat="1" x14ac:dyDescent="0.35">
      <c r="A129" s="42"/>
      <c r="E129" s="46"/>
      <c r="F129" s="46"/>
      <c r="G129" s="47"/>
      <c r="P129" s="48"/>
      <c r="U129" s="46"/>
    </row>
    <row r="130" spans="1:21" s="45" customFormat="1" x14ac:dyDescent="0.35">
      <c r="A130" s="42"/>
      <c r="E130" s="46"/>
      <c r="F130" s="46"/>
      <c r="G130" s="47"/>
      <c r="P130" s="48"/>
      <c r="U130" s="46"/>
    </row>
    <row r="131" spans="1:21" s="45" customFormat="1" x14ac:dyDescent="0.35">
      <c r="A131" s="42"/>
      <c r="E131" s="46"/>
      <c r="F131" s="46"/>
      <c r="G131" s="47"/>
      <c r="P131" s="48"/>
      <c r="U131" s="46"/>
    </row>
    <row r="132" spans="1:21" s="45" customFormat="1" x14ac:dyDescent="0.35">
      <c r="A132" s="42"/>
      <c r="E132" s="46"/>
      <c r="F132" s="46"/>
      <c r="G132" s="47"/>
      <c r="P132" s="48"/>
      <c r="U132" s="46"/>
    </row>
    <row r="133" spans="1:21" s="45" customFormat="1" x14ac:dyDescent="0.35">
      <c r="A133" s="42"/>
      <c r="E133" s="46"/>
      <c r="F133" s="46"/>
      <c r="G133" s="47"/>
      <c r="P133" s="48"/>
      <c r="U133" s="46"/>
    </row>
    <row r="134" spans="1:21" s="45" customFormat="1" x14ac:dyDescent="0.35">
      <c r="A134" s="42"/>
      <c r="E134" s="46"/>
      <c r="F134" s="46"/>
      <c r="G134" s="47"/>
      <c r="P134" s="48"/>
      <c r="U134" s="46"/>
    </row>
    <row r="135" spans="1:21" s="45" customFormat="1" x14ac:dyDescent="0.35">
      <c r="A135" s="42"/>
      <c r="E135" s="46"/>
      <c r="F135" s="46"/>
      <c r="G135" s="47"/>
      <c r="P135" s="48"/>
      <c r="U135" s="46"/>
    </row>
    <row r="136" spans="1:21" s="45" customFormat="1" x14ac:dyDescent="0.35">
      <c r="A136" s="42"/>
      <c r="E136" s="46"/>
      <c r="F136" s="46"/>
      <c r="G136" s="47"/>
      <c r="P136" s="48"/>
      <c r="U136" s="46"/>
    </row>
    <row r="137" spans="1:21" s="45" customFormat="1" x14ac:dyDescent="0.35">
      <c r="A137" s="42"/>
      <c r="E137" s="46"/>
      <c r="F137" s="46"/>
      <c r="G137" s="47"/>
      <c r="P137" s="48"/>
      <c r="U137" s="46"/>
    </row>
    <row r="138" spans="1:21" s="45" customFormat="1" x14ac:dyDescent="0.35">
      <c r="A138" s="42"/>
      <c r="E138" s="46"/>
      <c r="F138" s="46"/>
      <c r="G138" s="47"/>
      <c r="P138" s="48"/>
      <c r="U138" s="46"/>
    </row>
    <row r="139" spans="1:21" s="45" customFormat="1" x14ac:dyDescent="0.35">
      <c r="A139" s="42"/>
      <c r="E139" s="46"/>
      <c r="F139" s="46"/>
      <c r="G139" s="47"/>
      <c r="P139" s="48"/>
      <c r="U139" s="46"/>
    </row>
    <row r="140" spans="1:21" s="45" customFormat="1" x14ac:dyDescent="0.35">
      <c r="A140" s="42"/>
      <c r="E140" s="46"/>
      <c r="F140" s="46"/>
      <c r="G140" s="47"/>
      <c r="P140" s="48"/>
      <c r="U140" s="46"/>
    </row>
    <row r="141" spans="1:21" s="45" customFormat="1" x14ac:dyDescent="0.35">
      <c r="A141" s="42"/>
      <c r="E141" s="46"/>
      <c r="F141" s="46"/>
      <c r="G141" s="47"/>
      <c r="P141" s="48"/>
      <c r="U141" s="46"/>
    </row>
    <row r="142" spans="1:21" s="45" customFormat="1" x14ac:dyDescent="0.35">
      <c r="A142" s="42"/>
      <c r="E142" s="46"/>
      <c r="F142" s="46"/>
      <c r="G142" s="47"/>
      <c r="P142" s="48"/>
      <c r="U142" s="46"/>
    </row>
    <row r="143" spans="1:21" s="45" customFormat="1" x14ac:dyDescent="0.35">
      <c r="A143" s="42"/>
      <c r="E143" s="46"/>
      <c r="F143" s="46"/>
      <c r="G143" s="47"/>
      <c r="P143" s="48"/>
      <c r="U143" s="46"/>
    </row>
    <row r="144" spans="1:21" s="45" customFormat="1" x14ac:dyDescent="0.35">
      <c r="A144" s="42"/>
      <c r="E144" s="46"/>
      <c r="F144" s="46"/>
      <c r="G144" s="47"/>
      <c r="P144" s="48"/>
      <c r="U144" s="46"/>
    </row>
  </sheetData>
  <mergeCells count="18">
    <mergeCell ref="R9:R10"/>
    <mergeCell ref="S9:S10"/>
    <mergeCell ref="T9:T10"/>
    <mergeCell ref="A1:U1"/>
    <mergeCell ref="A2:U2"/>
    <mergeCell ref="A8:A10"/>
    <mergeCell ref="B8:D8"/>
    <mergeCell ref="E8:E10"/>
    <mergeCell ref="F8:F10"/>
    <mergeCell ref="G8:G10"/>
    <mergeCell ref="H8:O8"/>
    <mergeCell ref="P8:Q8"/>
    <mergeCell ref="R8:T8"/>
    <mergeCell ref="U8:U10"/>
    <mergeCell ref="B9:B10"/>
    <mergeCell ref="C9:D10"/>
    <mergeCell ref="P9:P10"/>
    <mergeCell ref="Q9:Q10"/>
  </mergeCells>
  <pageMargins left="0.7" right="0.7" top="0.75" bottom="0.75" header="0.3" footer="0.3"/>
  <pageSetup paperSize="5"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32</vt:i4>
      </vt:variant>
    </vt:vector>
  </HeadingPairs>
  <TitlesOfParts>
    <vt:vector size="65" baseType="lpstr">
      <vt:lpstr>PAGU</vt:lpstr>
      <vt:lpstr>APBDES5</vt:lpstr>
      <vt:lpstr>REKAP BIDANG 1</vt:lpstr>
      <vt:lpstr>2023</vt:lpstr>
      <vt:lpstr>2024</vt:lpstr>
      <vt:lpstr>2025</vt:lpstr>
      <vt:lpstr>2026</vt:lpstr>
      <vt:lpstr>2027</vt:lpstr>
      <vt:lpstr>2028</vt:lpstr>
      <vt:lpstr>2029</vt:lpstr>
      <vt:lpstr>2030</vt:lpstr>
      <vt:lpstr>Rekap Bidang 2</vt:lpstr>
      <vt:lpstr>2023_2</vt:lpstr>
      <vt:lpstr>2024_2</vt:lpstr>
      <vt:lpstr>2025_2</vt:lpstr>
      <vt:lpstr>2026_2</vt:lpstr>
      <vt:lpstr>2027-2</vt:lpstr>
      <vt:lpstr>2028_2</vt:lpstr>
      <vt:lpstr>2029_2</vt:lpstr>
      <vt:lpstr>2030_2</vt:lpstr>
      <vt:lpstr>2023_3</vt:lpstr>
      <vt:lpstr>2024_3</vt:lpstr>
      <vt:lpstr>Berita ACARA Musdes</vt:lpstr>
      <vt:lpstr>Rekap Bidang 3</vt:lpstr>
      <vt:lpstr>2025_3</vt:lpstr>
      <vt:lpstr>2026_3</vt:lpstr>
      <vt:lpstr>2027_3 </vt:lpstr>
      <vt:lpstr>2028_3</vt:lpstr>
      <vt:lpstr>2029_3</vt:lpstr>
      <vt:lpstr>2030_3</vt:lpstr>
      <vt:lpstr>28.MATRIK ( PEMBERDAYA)</vt:lpstr>
      <vt:lpstr>28.MATRIK BENCANA, MENDE</vt:lpstr>
      <vt:lpstr>28.MATRIK PEMBIAYAAN</vt:lpstr>
      <vt:lpstr>'2023'!Print_Area</vt:lpstr>
      <vt:lpstr>'2023_2'!Print_Area</vt:lpstr>
      <vt:lpstr>'2023_3'!Print_Area</vt:lpstr>
      <vt:lpstr>'2024'!Print_Area</vt:lpstr>
      <vt:lpstr>'2024_2'!Print_Area</vt:lpstr>
      <vt:lpstr>'2024_3'!Print_Area</vt:lpstr>
      <vt:lpstr>'2025'!Print_Area</vt:lpstr>
      <vt:lpstr>'2025_2'!Print_Area</vt:lpstr>
      <vt:lpstr>'2025_3'!Print_Area</vt:lpstr>
      <vt:lpstr>'2026'!Print_Area</vt:lpstr>
      <vt:lpstr>'2026_2'!Print_Area</vt:lpstr>
      <vt:lpstr>'2026_3'!Print_Area</vt:lpstr>
      <vt:lpstr>'2027'!Print_Area</vt:lpstr>
      <vt:lpstr>'2027_3 '!Print_Area</vt:lpstr>
      <vt:lpstr>'2027-2'!Print_Area</vt:lpstr>
      <vt:lpstr>'2028'!Print_Area</vt:lpstr>
      <vt:lpstr>'2028_2'!Print_Area</vt:lpstr>
      <vt:lpstr>'2028_3'!Print_Area</vt:lpstr>
      <vt:lpstr>'2029'!Print_Area</vt:lpstr>
      <vt:lpstr>'2029_2'!Print_Area</vt:lpstr>
      <vt:lpstr>'2029_3'!Print_Area</vt:lpstr>
      <vt:lpstr>'2030'!Print_Area</vt:lpstr>
      <vt:lpstr>'2030_2'!Print_Area</vt:lpstr>
      <vt:lpstr>'2030_3'!Print_Area</vt:lpstr>
      <vt:lpstr>'28.MATRIK ( PEMBERDAYA)'!Print_Area</vt:lpstr>
      <vt:lpstr>'28.MATRIK BENCANA, MENDE'!Print_Area</vt:lpstr>
      <vt:lpstr>'28.MATRIK PEMBIAYAAN'!Print_Area</vt:lpstr>
      <vt:lpstr>'Berita ACARA Musdes'!Print_Area</vt:lpstr>
      <vt:lpstr>PAGU!Print_Area</vt:lpstr>
      <vt:lpstr>'REKAP BIDANG 1'!Print_Area</vt:lpstr>
      <vt:lpstr>'Rekap Bidang 2'!Print_Area</vt:lpstr>
      <vt:lpstr>'Rekap Bidang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V14</dc:creator>
  <cp:lastModifiedBy>LENOVO V14</cp:lastModifiedBy>
  <cp:lastPrinted>2025-01-16T12:15:09Z</cp:lastPrinted>
  <dcterms:created xsi:type="dcterms:W3CDTF">2025-01-10T23:15:15Z</dcterms:created>
  <dcterms:modified xsi:type="dcterms:W3CDTF">2025-01-19T04:28:55Z</dcterms:modified>
</cp:coreProperties>
</file>